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130.34.15.180\教務係\ky03\国際交流\国際交流　留学・奨学金案内\R7\2.海外留学支援制度（派遣留学）\2.【教留海】2025年度第1回グローバル萩海外留学奨励賞及びJASSO海外留学奨学支援制度（協定派遣）受給候補者の募集について\1.通知\HP掲載\"/>
    </mc:Choice>
  </mc:AlternateContent>
  <xr:revisionPtr revIDLastSave="0" documentId="13_ncr:1_{7E06EA28-F960-4FB6-BDB6-F750E5C64256}" xr6:coauthVersionLast="47" xr6:coauthVersionMax="47" xr10:uidLastSave="{00000000-0000-0000-0000-000000000000}"/>
  <bookViews>
    <workbookView xWindow="-120" yWindow="-120" windowWidth="29040" windowHeight="15840" xr2:uid="{00000000-000D-0000-FFFF-FFFF00000000}"/>
  </bookViews>
  <sheets>
    <sheet name="1. 登録データ" sheetId="1" r:id="rId1"/>
    <sheet name="2. 国・地域コード" sheetId="2" r:id="rId2"/>
    <sheet name="3. 奨学金区分" sheetId="3" r:id="rId3"/>
    <sheet name="4. 成績計算表(満点3.00)" sheetId="4" r:id="rId4"/>
    <sheet name="5.成績計算（GPA）(満点4.00) " sheetId="5" r:id="rId5"/>
    <sheet name="6. 申立書" sheetId="6" r:id="rId6"/>
  </sheets>
  <externalReferences>
    <externalReference r:id="rId7"/>
    <externalReference r:id="rId8"/>
    <externalReference r:id="rId9"/>
  </externalReferences>
  <definedNames>
    <definedName name="A" localSheetId="3">#REF!</definedName>
    <definedName name="A" localSheetId="4">#REF!</definedName>
    <definedName name="A" localSheetId="5">#REF!</definedName>
    <definedName name="A">#REF!</definedName>
    <definedName name="B" localSheetId="4">#REF!</definedName>
    <definedName name="B">#REF!</definedName>
    <definedName name="_xlnm.Print_Area" localSheetId="3">'4. 成績計算表(満点3.00)'!$A$1:$D$39</definedName>
    <definedName name="_xlnm.Print_Area" localSheetId="4">'5.成績計算（GPA）(満点4.00) '!$A$1:$G$43</definedName>
    <definedName name="_xlnm.Print_Area" localSheetId="5">'6. 申立書'!$A$1:$X$37</definedName>
    <definedName name="_xlnm.Print_Area">#REF!</definedName>
    <definedName name="test">#REF!</definedName>
    <definedName name="ああ" localSheetId="3">#REF!</definedName>
    <definedName name="ああ" localSheetId="4">#REF!</definedName>
    <definedName name="ああ" localSheetId="5">#REF!</definedName>
    <definedName name="ああ">#REF!</definedName>
    <definedName name="テスト" localSheetId="4">#REF!</definedName>
    <definedName name="テスト">#REF!</definedName>
    <definedName name="海外安全情報" localSheetId="4">[1]設定!$Q$46:$Q$46</definedName>
    <definedName name="海外安全情報">[2]設定!$Q$46:$Q$46</definedName>
    <definedName name="開始・終了月" localSheetId="3">#REF!</definedName>
    <definedName name="開始・終了月" localSheetId="4">#REF!</definedName>
    <definedName name="開始・終了月" localSheetId="5">#REF!</definedName>
    <definedName name="開始・終了月">#REF!</definedName>
    <definedName name="開始・終了月1" localSheetId="4">#REF!</definedName>
    <definedName name="開始・終了月1" localSheetId="5">#REF!</definedName>
    <definedName name="開始・終了月1">#REF!</definedName>
    <definedName name="確認フラグ" localSheetId="4">[1]設定!$Q$57:$Q$57</definedName>
    <definedName name="確認フラグ">[2]設定!$Q$57:$Q$57</definedName>
    <definedName name="学位取得" localSheetId="4">[1]設定!$Q$18:$Q$18</definedName>
    <definedName name="学位取得">[2]設定!$Q$18:$Q$18</definedName>
    <definedName name="学期を満たすフラグ" localSheetId="4">[1]設定!$Q$72:$Q$72</definedName>
    <definedName name="学期を満たすフラグ">[2]設定!$Q$72:$Q$72</definedName>
    <definedName name="協定合意" localSheetId="4">[1]設定!$Q$36:$Q$39</definedName>
    <definedName name="協定合意">[2]設定!$Q$36:$Q$39</definedName>
    <definedName name="協定書" localSheetId="4">[1]設定!$Q$40:$Q$41</definedName>
    <definedName name="協定書">[2]設定!$Q$40:$Q$41</definedName>
    <definedName name="経済状況" localSheetId="4">[1]設定!$Q$15:$Q$15</definedName>
    <definedName name="経済状況">[2]設定!$Q$15:$Q$15</definedName>
    <definedName name="原データ" localSheetId="3">#REF!</definedName>
    <definedName name="原データ" localSheetId="4">#REF!</definedName>
    <definedName name="原データ" localSheetId="5">#REF!</definedName>
    <definedName name="原データ">#REF!</definedName>
    <definedName name="国公立設置形態" localSheetId="3">#REF!</definedName>
    <definedName name="国公立設置形態" localSheetId="4">#REF!</definedName>
    <definedName name="国公立設置形態" localSheetId="5">#REF!</definedName>
    <definedName name="国公立設置形態">#REF!</definedName>
    <definedName name="国籍永住権" localSheetId="4">[1]設定!$Q$44:$Q$45</definedName>
    <definedName name="国籍永住権">[2]設定!$Q$44:$Q$45</definedName>
    <definedName name="国地域" localSheetId="3">#REF!</definedName>
    <definedName name="国地域" localSheetId="4">#REF!</definedName>
    <definedName name="国地域" localSheetId="5">#REF!</definedName>
    <definedName name="国地域">#REF!</definedName>
    <definedName name="査証取得" localSheetId="4">[1]設定!$Q$16:$Q$17</definedName>
    <definedName name="査証取得">[2]設定!$Q$16:$Q$17</definedName>
    <definedName name="在籍過程" localSheetId="4">[1]設定!$Q$29:$Q$35</definedName>
    <definedName name="在籍過程">[2]設定!$Q$29:$Q$35</definedName>
    <definedName name="支給対象月数" localSheetId="3">#REF!</definedName>
    <definedName name="支給対象月数" localSheetId="4">#REF!</definedName>
    <definedName name="支給対象月数" localSheetId="5">#REF!</definedName>
    <definedName name="支給対象月数">#REF!</definedName>
    <definedName name="事前登録" localSheetId="4">[1]設定!$Q$4:$Q$4</definedName>
    <definedName name="事前登録">[2]設定!$Q$4:$Q$4</definedName>
    <definedName name="取消補欠" localSheetId="4">[1]設定!$Q$6:$Q$8</definedName>
    <definedName name="取消補欠">[2]設定!$Q$6:$Q$8</definedName>
    <definedName name="受入許可" localSheetId="4">[1]設定!$Q$13:$Q$13</definedName>
    <definedName name="受入許可">[2]設定!$Q$13:$Q$13</definedName>
    <definedName name="収入形態" localSheetId="4">[1]設定!$Q$53:$Q$54</definedName>
    <definedName name="収入形態">[2]設定!$Q$53:$Q$54</definedName>
    <definedName name="所得証明1" localSheetId="4">[1]設定!$Q$58:$Q$64</definedName>
    <definedName name="所得証明1">[2]設定!$Q$58:$Q$64</definedName>
    <definedName name="所得証明2" localSheetId="4">[1]設定!$Q$65:$Q$71</definedName>
    <definedName name="所得証明2">[2]設定!$Q$65:$Q$71</definedName>
    <definedName name="新規登録" localSheetId="4">[1]設定!$Q$3:$Q$3</definedName>
    <definedName name="新規登録">[2]設定!$Q$3:$Q$3</definedName>
    <definedName name="申告書確認書" localSheetId="4">[1]設定!$Q$55:$Q$56</definedName>
    <definedName name="申告書確認書">[2]設定!$Q$55:$Q$56</definedName>
    <definedName name="申請書・データ提出日" localSheetId="3">#REF!</definedName>
    <definedName name="申請書・データ提出日" localSheetId="4">#REF!</definedName>
    <definedName name="申請書・データ提出日" localSheetId="5">#REF!</definedName>
    <definedName name="申請書・データ提出日">#REF!</definedName>
    <definedName name="性別" localSheetId="4">[1]設定!$Q$11:$Q$12</definedName>
    <definedName name="性別">[2]設定!$Q$11:$Q$12</definedName>
    <definedName name="成績計算表2" localSheetId="4">#REF!</definedName>
    <definedName name="成績計算表2">#REF!</definedName>
    <definedName name="成績評価係数" localSheetId="4">[1]設定!$Q$14:$Q$14</definedName>
    <definedName name="成績評価係数">[2]設定!$Q$14:$Q$14</definedName>
    <definedName name="大学コード" localSheetId="3">#REF!</definedName>
    <definedName name="大学コード" localSheetId="4">#REF!</definedName>
    <definedName name="大学コード" localSheetId="5">#REF!</definedName>
    <definedName name="大学コード">#REF!</definedName>
    <definedName name="単位認定取得" localSheetId="4">[1]設定!$Q$42:$Q$43</definedName>
    <definedName name="単位認定取得">[2]設定!$Q$42:$Q$43</definedName>
    <definedName name="提出対象" localSheetId="4">[1]設定!$Q$49:$Q$52</definedName>
    <definedName name="提出対象">[2]設定!$Q$49:$Q$52</definedName>
    <definedName name="渡航支援金申請者" localSheetId="4">[1]設定!$Q$47:$Q$48</definedName>
    <definedName name="渡航支援金申請者">[2]設定!$Q$47:$Q$48</definedName>
    <definedName name="登録変更" localSheetId="4">[1]設定!$Q$5:$Q$5</definedName>
    <definedName name="登録変更">[2]設定!$Q$5:$Q$5</definedName>
    <definedName name="併給する給付奨学金" localSheetId="4">[1]設定!$Q$19:$Q$23</definedName>
    <definedName name="併給する給付奨学金">[2]設定!$Q$19:$Q$23</definedName>
    <definedName name="併給奨学金">[3]設定!$Q$19:$Q$23</definedName>
    <definedName name="有無" localSheetId="3">#REF!</definedName>
    <definedName name="有無" localSheetId="4">#REF!</definedName>
    <definedName name="有無" localSheetId="5">#REF!</definedName>
    <definedName name="有無">#REF!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1" i="5" l="1"/>
  <c r="D41" i="5"/>
  <c r="F41" i="5" s="1"/>
  <c r="F43" i="5" s="1"/>
  <c r="F40" i="5"/>
  <c r="F39" i="5"/>
  <c r="F38" i="5"/>
  <c r="F37" i="5"/>
  <c r="F36" i="5"/>
  <c r="E14" i="5"/>
  <c r="D14" i="5"/>
  <c r="F14" i="5" s="1"/>
  <c r="F16" i="5" s="1"/>
  <c r="F13" i="5"/>
  <c r="F12" i="5"/>
  <c r="F11" i="5"/>
  <c r="F10" i="5"/>
  <c r="F9" i="5"/>
  <c r="C35" i="4"/>
  <c r="D34" i="4"/>
  <c r="D33" i="4"/>
  <c r="D32" i="4"/>
  <c r="D31" i="4"/>
  <c r="C12" i="4"/>
  <c r="D11" i="4"/>
  <c r="D10" i="4"/>
  <c r="D9" i="4"/>
  <c r="D8" i="4"/>
  <c r="D12" i="4" s="1"/>
  <c r="D35" i="4" l="1"/>
  <c r="D37" i="4" s="1"/>
  <c r="AQ14" i="1"/>
  <c r="AP10" i="1"/>
  <c r="AO10" i="1"/>
  <c r="AQ10" i="1" l="1"/>
  <c r="AO12" i="1"/>
  <c r="AP12" i="1"/>
  <c r="AQ12" i="1"/>
  <c r="AO13" i="1"/>
  <c r="AP13" i="1"/>
  <c r="AQ13" i="1" s="1"/>
  <c r="AO14" i="1"/>
  <c r="AP14" i="1"/>
  <c r="AP11" i="1"/>
  <c r="AQ11" i="1" s="1"/>
  <c r="AO11" i="1"/>
  <c r="X4" i="1" l="1"/>
</calcChain>
</file>

<file path=xl/sharedStrings.xml><?xml version="1.0" encoding="utf-8"?>
<sst xmlns="http://schemas.openxmlformats.org/spreadsheetml/2006/main" count="805" uniqueCount="439">
  <si>
    <t>全</t>
    <rPh sb="0" eb="1">
      <t>ゼン</t>
    </rPh>
    <phoneticPr fontId="6"/>
  </si>
  <si>
    <t>姓（漢字）</t>
  </si>
  <si>
    <t>名（漢字）</t>
  </si>
  <si>
    <t>姓（ﾌﾘｶﾞﾅ）</t>
  </si>
  <si>
    <t>名（ﾌﾘｶﾞﾅ）</t>
  </si>
  <si>
    <t>生年月日</t>
  </si>
  <si>
    <t>性別</t>
  </si>
  <si>
    <t>日本国籍・日本永住権</t>
  </si>
  <si>
    <t>受入許可</t>
  </si>
  <si>
    <t>成績評価係数２．３以上</t>
    <phoneticPr fontId="6"/>
  </si>
  <si>
    <t>経済状況</t>
  </si>
  <si>
    <t>査証取得</t>
    <phoneticPr fontId="6"/>
  </si>
  <si>
    <t>在籍大学等での学業継続・学位取得</t>
  </si>
  <si>
    <t>学部／研究科</t>
  </si>
  <si>
    <t>（在籍大学等）在籍課程</t>
  </si>
  <si>
    <t>（在籍大学等）在籍年次</t>
  </si>
  <si>
    <t>（渡航支援）提出対象</t>
    <phoneticPr fontId="6"/>
  </si>
  <si>
    <t>（渡航支援）収入形態</t>
    <phoneticPr fontId="6"/>
  </si>
  <si>
    <t>（渡航支援）所得を証明する書類（1人目）</t>
    <phoneticPr fontId="6"/>
  </si>
  <si>
    <t>（渡航支援）所得を証明する書類（2人目）</t>
  </si>
  <si>
    <t>（渡航支援）申告書／確認書</t>
  </si>
  <si>
    <t>（渡航支援）本校の長より日本学生支援機構理事長宛てに申請します。</t>
    <phoneticPr fontId="6"/>
  </si>
  <si>
    <t>国・地域コード</t>
  </si>
  <si>
    <t>国名</t>
  </si>
  <si>
    <t>派遣地域区分</t>
    <rPh sb="0" eb="2">
      <t>ハケン</t>
    </rPh>
    <rPh sb="4" eb="6">
      <t>クブン</t>
    </rPh>
    <phoneticPr fontId="9"/>
  </si>
  <si>
    <t>奨学金月額</t>
  </si>
  <si>
    <r>
      <t xml:space="preserve">併給する給付奨学金の月額（円）
</t>
    </r>
    <r>
      <rPr>
        <sz val="10"/>
        <color rgb="FFFF0000"/>
        <rFont val="Meiryo UI"/>
        <family val="3"/>
        <charset val="128"/>
      </rPr>
      <t>【プルダウンから選択。現地通貨は円換算。複数ある場合は合計金額の月額換算額を選択】</t>
    </r>
    <rPh sb="0" eb="2">
      <t>ヘイキュウ</t>
    </rPh>
    <rPh sb="4" eb="6">
      <t>キュウフ</t>
    </rPh>
    <rPh sb="6" eb="9">
      <t>ショウガクキン</t>
    </rPh>
    <rPh sb="10" eb="12">
      <t>ゲツガク</t>
    </rPh>
    <phoneticPr fontId="6"/>
  </si>
  <si>
    <t>都市名</t>
  </si>
  <si>
    <t>最初に行く国・地域以外の国・地域名</t>
  </si>
  <si>
    <t>最初に行く都市以外の都市名</t>
  </si>
  <si>
    <t>海外安全情報（危険情報）</t>
    <rPh sb="0" eb="2">
      <t>カイガイ</t>
    </rPh>
    <rPh sb="2" eb="4">
      <t>アンゼン</t>
    </rPh>
    <rPh sb="4" eb="6">
      <t>ジョウホウ</t>
    </rPh>
    <rPh sb="7" eb="9">
      <t>キケン</t>
    </rPh>
    <rPh sb="9" eb="11">
      <t>ジョウホウ</t>
    </rPh>
    <phoneticPr fontId="2"/>
  </si>
  <si>
    <t>派遣先学校（高等教育機関）英語名称</t>
  </si>
  <si>
    <t>派遣先学校（高等教育機関）日本語名称</t>
  </si>
  <si>
    <t>派遣先学校（高等教育機関）学部・研究科名　日本語名称</t>
  </si>
  <si>
    <t>学校（高等教育機関）以外の派遣先連携機関　英語名称</t>
  </si>
  <si>
    <t>協定・合意文書</t>
  </si>
  <si>
    <t>協定書（他公文書含む）の授業料不徴収・免除の記載</t>
  </si>
  <si>
    <t>単位認定・取得の仕組みの有無</t>
  </si>
  <si>
    <t>1学期を満たす</t>
    <rPh sb="1" eb="3">
      <t>ガッキ</t>
    </rPh>
    <rPh sb="4" eb="5">
      <t>ミ</t>
    </rPh>
    <phoneticPr fontId="6"/>
  </si>
  <si>
    <r>
      <t>【1回目派遣】支援</t>
    </r>
    <r>
      <rPr>
        <sz val="10"/>
        <color rgb="FFFF0000"/>
        <rFont val="ＭＳ Ｐゴシック"/>
        <family val="3"/>
        <charset val="128"/>
      </rPr>
      <t>開始</t>
    </r>
    <r>
      <rPr>
        <sz val="10"/>
        <color theme="1"/>
        <rFont val="游ゴシック"/>
        <family val="2"/>
        <charset val="128"/>
        <scheme val="minor"/>
      </rPr>
      <t>年</t>
    </r>
    <rPh sb="2" eb="4">
      <t>カイメ</t>
    </rPh>
    <rPh sb="4" eb="6">
      <t>ハケン</t>
    </rPh>
    <rPh sb="7" eb="9">
      <t>シエン</t>
    </rPh>
    <rPh sb="9" eb="11">
      <t>カイシ</t>
    </rPh>
    <rPh sb="11" eb="12">
      <t>ネン</t>
    </rPh>
    <phoneticPr fontId="4"/>
  </si>
  <si>
    <r>
      <t>【1回目派遣】支援</t>
    </r>
    <r>
      <rPr>
        <sz val="10"/>
        <color rgb="FFFF0000"/>
        <rFont val="ＭＳ Ｐゴシック"/>
        <family val="3"/>
        <charset val="128"/>
      </rPr>
      <t>開始</t>
    </r>
    <r>
      <rPr>
        <sz val="10"/>
        <color theme="1"/>
        <rFont val="游ゴシック"/>
        <family val="2"/>
        <charset val="128"/>
        <scheme val="minor"/>
      </rPr>
      <t>月</t>
    </r>
    <rPh sb="7" eb="9">
      <t>シエン</t>
    </rPh>
    <rPh sb="9" eb="11">
      <t>カイシ</t>
    </rPh>
    <rPh sb="11" eb="12">
      <t>ツキ</t>
    </rPh>
    <phoneticPr fontId="4"/>
  </si>
  <si>
    <r>
      <t>【1回目派遣】支援</t>
    </r>
    <r>
      <rPr>
        <sz val="10"/>
        <color rgb="FFFF0000"/>
        <rFont val="ＭＳ Ｐゴシック"/>
        <family val="3"/>
        <charset val="128"/>
      </rPr>
      <t>開始</t>
    </r>
    <r>
      <rPr>
        <sz val="10"/>
        <color theme="1"/>
        <rFont val="游ゴシック"/>
        <family val="2"/>
        <charset val="128"/>
        <scheme val="minor"/>
      </rPr>
      <t>日</t>
    </r>
    <rPh sb="7" eb="9">
      <t>シエン</t>
    </rPh>
    <rPh sb="9" eb="12">
      <t>カイシビ</t>
    </rPh>
    <phoneticPr fontId="4"/>
  </si>
  <si>
    <r>
      <t>【1回目派遣】支援</t>
    </r>
    <r>
      <rPr>
        <sz val="10"/>
        <color rgb="FF3333FF"/>
        <rFont val="ＭＳ Ｐゴシック"/>
        <family val="3"/>
        <charset val="128"/>
      </rPr>
      <t>終了</t>
    </r>
    <r>
      <rPr>
        <sz val="10"/>
        <color theme="1"/>
        <rFont val="游ゴシック"/>
        <family val="2"/>
        <charset val="128"/>
        <scheme val="minor"/>
      </rPr>
      <t>年</t>
    </r>
    <rPh sb="7" eb="9">
      <t>シエン</t>
    </rPh>
    <rPh sb="9" eb="11">
      <t>シュウリョウ</t>
    </rPh>
    <rPh sb="11" eb="12">
      <t>ネン</t>
    </rPh>
    <phoneticPr fontId="4"/>
  </si>
  <si>
    <r>
      <t>【1回目派遣】支援</t>
    </r>
    <r>
      <rPr>
        <sz val="10"/>
        <color rgb="FF3333FF"/>
        <rFont val="ＭＳ Ｐゴシック"/>
        <family val="3"/>
        <charset val="128"/>
      </rPr>
      <t>終了</t>
    </r>
    <r>
      <rPr>
        <sz val="10"/>
        <color theme="1"/>
        <rFont val="游ゴシック"/>
        <family val="2"/>
        <charset val="128"/>
        <scheme val="minor"/>
      </rPr>
      <t>月</t>
    </r>
    <rPh sb="7" eb="9">
      <t>シエン</t>
    </rPh>
    <rPh sb="9" eb="11">
      <t>シュウリョウ</t>
    </rPh>
    <rPh sb="11" eb="12">
      <t>ツキ</t>
    </rPh>
    <phoneticPr fontId="4"/>
  </si>
  <si>
    <r>
      <t>【1回目派遣】支援</t>
    </r>
    <r>
      <rPr>
        <sz val="10"/>
        <color rgb="FF3333FF"/>
        <rFont val="ＭＳ Ｐゴシック"/>
        <family val="3"/>
        <charset val="128"/>
      </rPr>
      <t>終了</t>
    </r>
    <r>
      <rPr>
        <sz val="10"/>
        <color theme="1"/>
        <rFont val="游ゴシック"/>
        <family val="2"/>
        <charset val="128"/>
        <scheme val="minor"/>
      </rPr>
      <t>日</t>
    </r>
    <rPh sb="7" eb="9">
      <t>シエン</t>
    </rPh>
    <rPh sb="9" eb="11">
      <t>シュウリョウ</t>
    </rPh>
    <rPh sb="11" eb="12">
      <t>ニチ</t>
    </rPh>
    <phoneticPr fontId="4"/>
  </si>
  <si>
    <r>
      <t>【2回目派遣】支援</t>
    </r>
    <r>
      <rPr>
        <sz val="10"/>
        <color rgb="FFFF0000"/>
        <rFont val="ＭＳ Ｐゴシック"/>
        <family val="3"/>
        <charset val="128"/>
      </rPr>
      <t>開始</t>
    </r>
    <r>
      <rPr>
        <sz val="10"/>
        <color theme="1"/>
        <rFont val="游ゴシック"/>
        <family val="2"/>
        <charset val="128"/>
        <scheme val="minor"/>
      </rPr>
      <t>年</t>
    </r>
    <rPh sb="2" eb="4">
      <t>カイメ</t>
    </rPh>
    <rPh sb="4" eb="6">
      <t>ハケン</t>
    </rPh>
    <rPh sb="7" eb="9">
      <t>シエン</t>
    </rPh>
    <rPh sb="9" eb="11">
      <t>カイシ</t>
    </rPh>
    <rPh sb="11" eb="12">
      <t>ネン</t>
    </rPh>
    <phoneticPr fontId="4"/>
  </si>
  <si>
    <r>
      <t>【2回目派遣】支援</t>
    </r>
    <r>
      <rPr>
        <sz val="10"/>
        <color rgb="FFFF0000"/>
        <rFont val="ＭＳ Ｐゴシック"/>
        <family val="3"/>
        <charset val="128"/>
      </rPr>
      <t>開始</t>
    </r>
    <r>
      <rPr>
        <sz val="10"/>
        <color theme="1"/>
        <rFont val="游ゴシック"/>
        <family val="2"/>
        <charset val="128"/>
        <scheme val="minor"/>
      </rPr>
      <t>月</t>
    </r>
    <rPh sb="7" eb="9">
      <t>シエン</t>
    </rPh>
    <rPh sb="9" eb="11">
      <t>カイシ</t>
    </rPh>
    <rPh sb="11" eb="12">
      <t>ツキ</t>
    </rPh>
    <phoneticPr fontId="4"/>
  </si>
  <si>
    <r>
      <t>【2回目派遣】支援</t>
    </r>
    <r>
      <rPr>
        <sz val="10"/>
        <color rgb="FFFF0000"/>
        <rFont val="ＭＳ Ｐゴシック"/>
        <family val="3"/>
        <charset val="128"/>
      </rPr>
      <t>開始</t>
    </r>
    <r>
      <rPr>
        <sz val="10"/>
        <color theme="1"/>
        <rFont val="游ゴシック"/>
        <family val="2"/>
        <charset val="128"/>
        <scheme val="minor"/>
      </rPr>
      <t>日</t>
    </r>
    <rPh sb="7" eb="9">
      <t>シエン</t>
    </rPh>
    <rPh sb="9" eb="12">
      <t>カイシビ</t>
    </rPh>
    <phoneticPr fontId="4"/>
  </si>
  <si>
    <r>
      <t>【2回目派遣】支援</t>
    </r>
    <r>
      <rPr>
        <sz val="10"/>
        <color rgb="FF3333FF"/>
        <rFont val="ＭＳ Ｐゴシック"/>
        <family val="3"/>
        <charset val="128"/>
      </rPr>
      <t>終了</t>
    </r>
    <r>
      <rPr>
        <sz val="10"/>
        <color theme="1"/>
        <rFont val="游ゴシック"/>
        <family val="2"/>
        <charset val="128"/>
        <scheme val="minor"/>
      </rPr>
      <t>年</t>
    </r>
    <rPh sb="7" eb="9">
      <t>シエン</t>
    </rPh>
    <rPh sb="9" eb="11">
      <t>シュウリョウ</t>
    </rPh>
    <rPh sb="11" eb="12">
      <t>ネン</t>
    </rPh>
    <phoneticPr fontId="4"/>
  </si>
  <si>
    <r>
      <t>【2回目派遣】支援</t>
    </r>
    <r>
      <rPr>
        <sz val="10"/>
        <color rgb="FF3333FF"/>
        <rFont val="ＭＳ Ｐゴシック"/>
        <family val="3"/>
        <charset val="128"/>
      </rPr>
      <t>終了</t>
    </r>
    <r>
      <rPr>
        <sz val="10"/>
        <color theme="1"/>
        <rFont val="游ゴシック"/>
        <family val="2"/>
        <charset val="128"/>
        <scheme val="minor"/>
      </rPr>
      <t>月</t>
    </r>
    <rPh sb="7" eb="9">
      <t>シエン</t>
    </rPh>
    <rPh sb="9" eb="11">
      <t>シュウリョウ</t>
    </rPh>
    <rPh sb="11" eb="12">
      <t>ツキ</t>
    </rPh>
    <phoneticPr fontId="4"/>
  </si>
  <si>
    <r>
      <t>【2回目派遣】支援</t>
    </r>
    <r>
      <rPr>
        <sz val="10"/>
        <color rgb="FF0000FF"/>
        <rFont val="ＭＳ Ｐゴシック"/>
        <family val="3"/>
        <charset val="128"/>
      </rPr>
      <t>終了</t>
    </r>
    <r>
      <rPr>
        <sz val="10"/>
        <color theme="1"/>
        <rFont val="游ゴシック"/>
        <family val="2"/>
        <charset val="128"/>
        <scheme val="minor"/>
      </rPr>
      <t>日</t>
    </r>
    <rPh sb="7" eb="9">
      <t>シエン</t>
    </rPh>
    <rPh sb="9" eb="11">
      <t>シュウリョウ</t>
    </rPh>
    <rPh sb="11" eb="12">
      <t>ニチ</t>
    </rPh>
    <phoneticPr fontId="4"/>
  </si>
  <si>
    <r>
      <t>【3回目派遣】支援</t>
    </r>
    <r>
      <rPr>
        <sz val="10"/>
        <color rgb="FFFF0000"/>
        <rFont val="Meiryo UI"/>
        <family val="3"/>
        <charset val="128"/>
      </rPr>
      <t>開始</t>
    </r>
    <r>
      <rPr>
        <sz val="10"/>
        <color theme="1"/>
        <rFont val="Meiryo UI"/>
        <family val="3"/>
        <charset val="128"/>
      </rPr>
      <t>年</t>
    </r>
    <rPh sb="4" eb="6">
      <t>ハケン</t>
    </rPh>
    <rPh sb="7" eb="9">
      <t>シエン</t>
    </rPh>
    <rPh sb="9" eb="11">
      <t>カイシ</t>
    </rPh>
    <rPh sb="11" eb="12">
      <t>ネン</t>
    </rPh>
    <phoneticPr fontId="4"/>
  </si>
  <si>
    <r>
      <t>【3回目派遣】支援</t>
    </r>
    <r>
      <rPr>
        <sz val="10"/>
        <color rgb="FFFF0000"/>
        <rFont val="Meiryo UI"/>
        <family val="3"/>
        <charset val="128"/>
      </rPr>
      <t>開始</t>
    </r>
    <r>
      <rPr>
        <sz val="10"/>
        <color theme="1"/>
        <rFont val="Meiryo UI"/>
        <family val="3"/>
        <charset val="128"/>
      </rPr>
      <t>月</t>
    </r>
    <rPh sb="7" eb="9">
      <t>シエン</t>
    </rPh>
    <rPh sb="9" eb="11">
      <t>カイシ</t>
    </rPh>
    <rPh sb="11" eb="12">
      <t>ツキ</t>
    </rPh>
    <phoneticPr fontId="4"/>
  </si>
  <si>
    <r>
      <t>【3回目派遣】支援</t>
    </r>
    <r>
      <rPr>
        <sz val="10"/>
        <color rgb="FFFF0000"/>
        <rFont val="Meiryo UI"/>
        <family val="3"/>
        <charset val="128"/>
      </rPr>
      <t>開始</t>
    </r>
    <r>
      <rPr>
        <sz val="10"/>
        <color theme="1"/>
        <rFont val="Meiryo UI"/>
        <family val="3"/>
        <charset val="128"/>
      </rPr>
      <t>日</t>
    </r>
    <rPh sb="7" eb="9">
      <t>シエン</t>
    </rPh>
    <rPh sb="9" eb="12">
      <t>カイシビ</t>
    </rPh>
    <phoneticPr fontId="4"/>
  </si>
  <si>
    <r>
      <t>【3回目派遣】支援</t>
    </r>
    <r>
      <rPr>
        <sz val="10"/>
        <color rgb="FF0000FF"/>
        <rFont val="Meiryo UI"/>
        <family val="3"/>
        <charset val="128"/>
      </rPr>
      <t>終了</t>
    </r>
    <r>
      <rPr>
        <sz val="10"/>
        <color theme="1"/>
        <rFont val="Meiryo UI"/>
        <family val="3"/>
        <charset val="128"/>
      </rPr>
      <t>年</t>
    </r>
    <rPh sb="7" eb="9">
      <t>シエン</t>
    </rPh>
    <rPh sb="9" eb="11">
      <t>シュウリョウ</t>
    </rPh>
    <rPh sb="11" eb="12">
      <t>ネン</t>
    </rPh>
    <phoneticPr fontId="4"/>
  </si>
  <si>
    <r>
      <t>【3回目派遣】支援</t>
    </r>
    <r>
      <rPr>
        <sz val="10"/>
        <color rgb="FF0000FF"/>
        <rFont val="Meiryo UI"/>
        <family val="3"/>
        <charset val="128"/>
      </rPr>
      <t>終了</t>
    </r>
    <r>
      <rPr>
        <sz val="10"/>
        <color theme="1"/>
        <rFont val="Meiryo UI"/>
        <family val="3"/>
        <charset val="128"/>
      </rPr>
      <t>月</t>
    </r>
    <rPh sb="7" eb="9">
      <t>シエン</t>
    </rPh>
    <rPh sb="9" eb="11">
      <t>シュウリョウ</t>
    </rPh>
    <rPh sb="11" eb="12">
      <t>ツキ</t>
    </rPh>
    <phoneticPr fontId="4"/>
  </si>
  <si>
    <r>
      <t>【3回目派遣】支援</t>
    </r>
    <r>
      <rPr>
        <sz val="10"/>
        <color rgb="FF0000FF"/>
        <rFont val="Meiryo UI"/>
        <family val="3"/>
        <charset val="128"/>
      </rPr>
      <t>終了</t>
    </r>
    <r>
      <rPr>
        <sz val="10"/>
        <color theme="1"/>
        <rFont val="Meiryo UI"/>
        <family val="3"/>
        <charset val="128"/>
      </rPr>
      <t>日</t>
    </r>
    <rPh sb="7" eb="9">
      <t>シエン</t>
    </rPh>
    <rPh sb="9" eb="11">
      <t>シュウリョウ</t>
    </rPh>
    <rPh sb="11" eb="12">
      <t>ニチ</t>
    </rPh>
    <phoneticPr fontId="4"/>
  </si>
  <si>
    <r>
      <t>【4回目派遣】支援</t>
    </r>
    <r>
      <rPr>
        <sz val="10"/>
        <color rgb="FFFF0000"/>
        <rFont val="Meiryo UI"/>
        <family val="3"/>
        <charset val="128"/>
      </rPr>
      <t>開始</t>
    </r>
    <r>
      <rPr>
        <sz val="10"/>
        <color theme="1"/>
        <rFont val="Meiryo UI"/>
        <family val="3"/>
        <charset val="128"/>
      </rPr>
      <t>年</t>
    </r>
    <rPh sb="4" eb="6">
      <t>ハケン</t>
    </rPh>
    <rPh sb="7" eb="9">
      <t>シエン</t>
    </rPh>
    <rPh sb="9" eb="11">
      <t>カイシ</t>
    </rPh>
    <rPh sb="11" eb="12">
      <t>ネン</t>
    </rPh>
    <phoneticPr fontId="4"/>
  </si>
  <si>
    <r>
      <t>【4回目派遣】支援</t>
    </r>
    <r>
      <rPr>
        <sz val="10"/>
        <color rgb="FFFF0000"/>
        <rFont val="Meiryo UI"/>
        <family val="3"/>
        <charset val="128"/>
      </rPr>
      <t>開始</t>
    </r>
    <r>
      <rPr>
        <sz val="10"/>
        <color theme="1"/>
        <rFont val="Meiryo UI"/>
        <family val="3"/>
        <charset val="128"/>
      </rPr>
      <t>月</t>
    </r>
    <rPh sb="7" eb="9">
      <t>シエン</t>
    </rPh>
    <rPh sb="9" eb="11">
      <t>カイシ</t>
    </rPh>
    <rPh sb="11" eb="12">
      <t>ツキ</t>
    </rPh>
    <phoneticPr fontId="4"/>
  </si>
  <si>
    <r>
      <t>【4回目派遣】支援</t>
    </r>
    <r>
      <rPr>
        <sz val="10"/>
        <color rgb="FFFF0000"/>
        <rFont val="Meiryo UI"/>
        <family val="3"/>
        <charset val="128"/>
      </rPr>
      <t>開始</t>
    </r>
    <r>
      <rPr>
        <sz val="10"/>
        <color theme="1"/>
        <rFont val="Meiryo UI"/>
        <family val="3"/>
        <charset val="128"/>
      </rPr>
      <t>日</t>
    </r>
    <rPh sb="7" eb="9">
      <t>シエン</t>
    </rPh>
    <rPh sb="9" eb="12">
      <t>カイシビ</t>
    </rPh>
    <phoneticPr fontId="4"/>
  </si>
  <si>
    <r>
      <t>【4回目派遣】支援</t>
    </r>
    <r>
      <rPr>
        <sz val="10"/>
        <color rgb="FF0000FF"/>
        <rFont val="Meiryo UI"/>
        <family val="3"/>
        <charset val="128"/>
      </rPr>
      <t>終了</t>
    </r>
    <r>
      <rPr>
        <sz val="10"/>
        <color theme="1"/>
        <rFont val="Meiryo UI"/>
        <family val="3"/>
        <charset val="128"/>
      </rPr>
      <t>年</t>
    </r>
    <rPh sb="7" eb="9">
      <t>シエン</t>
    </rPh>
    <rPh sb="9" eb="11">
      <t>シュウリョウ</t>
    </rPh>
    <rPh sb="11" eb="12">
      <t>ネン</t>
    </rPh>
    <phoneticPr fontId="4"/>
  </si>
  <si>
    <r>
      <t>【4回目派遣】支援</t>
    </r>
    <r>
      <rPr>
        <sz val="10"/>
        <color rgb="FF0000FF"/>
        <rFont val="Meiryo UI"/>
        <family val="3"/>
        <charset val="128"/>
      </rPr>
      <t>終了</t>
    </r>
    <r>
      <rPr>
        <sz val="10"/>
        <color theme="1"/>
        <rFont val="Meiryo UI"/>
        <family val="3"/>
        <charset val="128"/>
      </rPr>
      <t>月</t>
    </r>
    <rPh sb="7" eb="9">
      <t>シエン</t>
    </rPh>
    <rPh sb="9" eb="11">
      <t>シュウリョウ</t>
    </rPh>
    <rPh sb="11" eb="12">
      <t>ツキ</t>
    </rPh>
    <phoneticPr fontId="4"/>
  </si>
  <si>
    <r>
      <t>【4回目派遣】支援</t>
    </r>
    <r>
      <rPr>
        <sz val="10"/>
        <color rgb="FF0000FF"/>
        <rFont val="Meiryo UI"/>
        <family val="3"/>
        <charset val="128"/>
      </rPr>
      <t>終了</t>
    </r>
    <r>
      <rPr>
        <sz val="10"/>
        <color theme="1"/>
        <rFont val="Meiryo UI"/>
        <family val="3"/>
        <charset val="128"/>
      </rPr>
      <t>日</t>
    </r>
    <rPh sb="7" eb="9">
      <t>シエン</t>
    </rPh>
    <rPh sb="9" eb="11">
      <t>シュウリョウ</t>
    </rPh>
    <rPh sb="11" eb="12">
      <t>ニチ</t>
    </rPh>
    <phoneticPr fontId="4"/>
  </si>
  <si>
    <t>国・地域コード</t>
    <rPh sb="0" eb="1">
      <t>クニ</t>
    </rPh>
    <rPh sb="2" eb="4">
      <t>チイキ</t>
    </rPh>
    <phoneticPr fontId="7"/>
  </si>
  <si>
    <t>国・地域名</t>
    <rPh sb="0" eb="1">
      <t>クニ</t>
    </rPh>
    <rPh sb="2" eb="4">
      <t>チイキ</t>
    </rPh>
    <rPh sb="4" eb="5">
      <t>メイ</t>
    </rPh>
    <phoneticPr fontId="7"/>
  </si>
  <si>
    <t>地域区分</t>
    <rPh sb="0" eb="2">
      <t>チイキ</t>
    </rPh>
    <rPh sb="2" eb="4">
      <t>クブン</t>
    </rPh>
    <phoneticPr fontId="7"/>
  </si>
  <si>
    <t>主な都市</t>
    <rPh sb="0" eb="1">
      <t>オモ</t>
    </rPh>
    <rPh sb="2" eb="4">
      <t>トシ</t>
    </rPh>
    <phoneticPr fontId="7"/>
  </si>
  <si>
    <t>アジア</t>
    <phoneticPr fontId="7"/>
  </si>
  <si>
    <t>台湾</t>
  </si>
  <si>
    <t>丙</t>
    <rPh sb="0" eb="1">
      <t>ヘイ</t>
    </rPh>
    <phoneticPr fontId="7"/>
  </si>
  <si>
    <t>台北</t>
    <phoneticPr fontId="7"/>
  </si>
  <si>
    <t>バングラデシュ</t>
  </si>
  <si>
    <t/>
  </si>
  <si>
    <t>ブータン</t>
  </si>
  <si>
    <t>ブルネイ</t>
  </si>
  <si>
    <t>カンボジア</t>
  </si>
  <si>
    <t>乙</t>
    <rPh sb="0" eb="1">
      <t>オツ</t>
    </rPh>
    <phoneticPr fontId="7"/>
  </si>
  <si>
    <t>中国</t>
  </si>
  <si>
    <t>北京、上海</t>
  </si>
  <si>
    <t>香港</t>
  </si>
  <si>
    <t>インド</t>
  </si>
  <si>
    <t>インドネシア</t>
  </si>
  <si>
    <t>ジャカルタ</t>
  </si>
  <si>
    <t>大韓民国</t>
  </si>
  <si>
    <t>ソウル</t>
  </si>
  <si>
    <t>ラオス</t>
  </si>
  <si>
    <t>マカオ</t>
  </si>
  <si>
    <t>マレーシア</t>
  </si>
  <si>
    <t>クアラルンプール</t>
  </si>
  <si>
    <t>モンゴル</t>
  </si>
  <si>
    <t>ミャンマー</t>
  </si>
  <si>
    <t>ヤンゴン</t>
  </si>
  <si>
    <t>ネパール</t>
  </si>
  <si>
    <t>パキスタン</t>
  </si>
  <si>
    <t>フィリピン</t>
  </si>
  <si>
    <t>マニラ</t>
  </si>
  <si>
    <t>シンガポール</t>
  </si>
  <si>
    <t>指定</t>
    <rPh sb="0" eb="2">
      <t>シテイ</t>
    </rPh>
    <phoneticPr fontId="7"/>
  </si>
  <si>
    <t>スリランカ</t>
  </si>
  <si>
    <t>タイ</t>
  </si>
  <si>
    <t>バンコク</t>
  </si>
  <si>
    <t>ベトナム</t>
  </si>
  <si>
    <t>東ティモール</t>
  </si>
  <si>
    <t>モルディブ</t>
  </si>
  <si>
    <t>中南米</t>
  </si>
  <si>
    <t>アルゼンチン</t>
    <phoneticPr fontId="6"/>
  </si>
  <si>
    <t>ブエノスアイレス</t>
  </si>
  <si>
    <t>ボリビア</t>
    <phoneticPr fontId="6"/>
  </si>
  <si>
    <t>ブラジル</t>
    <phoneticPr fontId="6"/>
  </si>
  <si>
    <t>サンパウロ、リオデジャネイロ</t>
  </si>
  <si>
    <t>チリ</t>
  </si>
  <si>
    <t>コロンビア</t>
  </si>
  <si>
    <t>コスタリカ</t>
    <phoneticPr fontId="6"/>
  </si>
  <si>
    <t>キューバ</t>
  </si>
  <si>
    <t>ドミニカ共和国</t>
  </si>
  <si>
    <t>エクアドル</t>
    <phoneticPr fontId="6"/>
  </si>
  <si>
    <t>エルサルバドル</t>
  </si>
  <si>
    <t>グアテマラ</t>
    <phoneticPr fontId="6"/>
  </si>
  <si>
    <t>ホンジュラス</t>
    <phoneticPr fontId="6"/>
  </si>
  <si>
    <t>ジャマイカ</t>
    <phoneticPr fontId="6"/>
  </si>
  <si>
    <t>メキシコ</t>
    <phoneticPr fontId="6"/>
  </si>
  <si>
    <t>メキシコシティー</t>
  </si>
  <si>
    <t>ニカラグア</t>
    <phoneticPr fontId="6"/>
  </si>
  <si>
    <t>パナマ</t>
    <phoneticPr fontId="6"/>
  </si>
  <si>
    <t>パラグアイ</t>
    <phoneticPr fontId="6"/>
  </si>
  <si>
    <t>ペルー</t>
    <phoneticPr fontId="6"/>
  </si>
  <si>
    <t>リマ</t>
  </si>
  <si>
    <t>トリニダード・トバゴ</t>
    <phoneticPr fontId="6"/>
  </si>
  <si>
    <t>ウルグアイ</t>
    <phoneticPr fontId="6"/>
  </si>
  <si>
    <t>ベネズエラ</t>
    <phoneticPr fontId="6"/>
  </si>
  <si>
    <t>ハイチ</t>
  </si>
  <si>
    <t>中近東</t>
    <phoneticPr fontId="7"/>
  </si>
  <si>
    <t>バーレーン</t>
    <phoneticPr fontId="6"/>
  </si>
  <si>
    <t>甲</t>
    <rPh sb="0" eb="1">
      <t>コウ</t>
    </rPh>
    <phoneticPr fontId="7"/>
  </si>
  <si>
    <t>キプロス</t>
    <phoneticPr fontId="6"/>
  </si>
  <si>
    <t>イラン</t>
    <phoneticPr fontId="6"/>
  </si>
  <si>
    <t>イラク</t>
  </si>
  <si>
    <t>イスラエル</t>
  </si>
  <si>
    <t>エルサレム</t>
  </si>
  <si>
    <t>ヨルダン</t>
  </si>
  <si>
    <t>クウェート</t>
  </si>
  <si>
    <t>上記指定都市以外</t>
    <rPh sb="0" eb="2">
      <t>ジョウキ</t>
    </rPh>
    <rPh sb="2" eb="4">
      <t>シテイ</t>
    </rPh>
    <rPh sb="4" eb="6">
      <t>トシ</t>
    </rPh>
    <rPh sb="6" eb="8">
      <t>イガイ</t>
    </rPh>
    <phoneticPr fontId="7"/>
  </si>
  <si>
    <t>レバノン</t>
  </si>
  <si>
    <t>オマーン</t>
  </si>
  <si>
    <t>カタール</t>
  </si>
  <si>
    <t>サウジアラビア</t>
  </si>
  <si>
    <t>シリア</t>
  </si>
  <si>
    <t>トルコ</t>
  </si>
  <si>
    <t>アラブ首長国連邦</t>
  </si>
  <si>
    <t>アブダビ</t>
  </si>
  <si>
    <t>イエメン</t>
  </si>
  <si>
    <t>アフリカ</t>
    <phoneticPr fontId="7"/>
  </si>
  <si>
    <t>アルジェリア</t>
    <phoneticPr fontId="6"/>
  </si>
  <si>
    <t>カメルーン</t>
    <phoneticPr fontId="6"/>
  </si>
  <si>
    <t>コンゴ共和国</t>
  </si>
  <si>
    <t>コートジボワール</t>
    <phoneticPr fontId="6"/>
  </si>
  <si>
    <t>アビジャン</t>
  </si>
  <si>
    <t>エジプト</t>
  </si>
  <si>
    <t>カイロ</t>
  </si>
  <si>
    <t>エチオピア</t>
  </si>
  <si>
    <t>ガボン</t>
    <phoneticPr fontId="6"/>
  </si>
  <si>
    <t>ガーナ</t>
  </si>
  <si>
    <t>ギニア</t>
  </si>
  <si>
    <t>ケニア</t>
  </si>
  <si>
    <t>ナイロビ</t>
  </si>
  <si>
    <t>リベリア</t>
  </si>
  <si>
    <t>リビア</t>
  </si>
  <si>
    <t>マダガスカル</t>
  </si>
  <si>
    <t>モーリタニア</t>
  </si>
  <si>
    <t>モロッコ</t>
  </si>
  <si>
    <t>ナイジェリア</t>
  </si>
  <si>
    <t>セネガル</t>
  </si>
  <si>
    <t>南アフリカ</t>
  </si>
  <si>
    <t>ケープタウン</t>
  </si>
  <si>
    <t>スーダン共和国</t>
  </si>
  <si>
    <t>タンザニア</t>
  </si>
  <si>
    <t>チュニジア</t>
  </si>
  <si>
    <t>コンゴ民主共和国</t>
  </si>
  <si>
    <t>ザンビア</t>
  </si>
  <si>
    <t>ジンバブエ</t>
  </si>
  <si>
    <t>チャド</t>
  </si>
  <si>
    <t>ウガンダ</t>
  </si>
  <si>
    <t>ボツワナ</t>
  </si>
  <si>
    <t>南スーダン共和国</t>
  </si>
  <si>
    <t>シエラレオネ</t>
  </si>
  <si>
    <t>モザンビーク</t>
  </si>
  <si>
    <t>ベナン共和国</t>
    <rPh sb="3" eb="6">
      <t>キョウワコク</t>
    </rPh>
    <phoneticPr fontId="3"/>
  </si>
  <si>
    <t>ガンビア</t>
    <phoneticPr fontId="6"/>
  </si>
  <si>
    <t>ナミビア</t>
    <phoneticPr fontId="6"/>
  </si>
  <si>
    <t>ニジェール</t>
    <phoneticPr fontId="6"/>
  </si>
  <si>
    <t>マラウイ</t>
    <phoneticPr fontId="6"/>
  </si>
  <si>
    <t>ジブチ</t>
    <phoneticPr fontId="6"/>
  </si>
  <si>
    <t>ルワンダ</t>
    <phoneticPr fontId="6"/>
  </si>
  <si>
    <t>ブルンジ</t>
  </si>
  <si>
    <t>北米</t>
    <phoneticPr fontId="7"/>
  </si>
  <si>
    <t>カナダ</t>
  </si>
  <si>
    <t>バンクーバー、トロント、モントリオール</t>
    <phoneticPr fontId="6"/>
  </si>
  <si>
    <t>アメリカ合衆国</t>
    <phoneticPr fontId="6"/>
  </si>
  <si>
    <t>オセアニア</t>
    <phoneticPr fontId="7"/>
  </si>
  <si>
    <t>オーストラリア</t>
  </si>
  <si>
    <t>シドニー、メルボルン</t>
  </si>
  <si>
    <t>ニュージーランド</t>
  </si>
  <si>
    <t>ウェリントン</t>
  </si>
  <si>
    <t>パプアニューギニア</t>
  </si>
  <si>
    <t>パラオ</t>
  </si>
  <si>
    <t>マーシャル諸島</t>
  </si>
  <si>
    <t>ミクロネシア</t>
  </si>
  <si>
    <t>フィジー諸島</t>
  </si>
  <si>
    <t>キリバス</t>
  </si>
  <si>
    <t>ナウル</t>
  </si>
  <si>
    <t>ソロモン諸島</t>
  </si>
  <si>
    <t>トンガ</t>
  </si>
  <si>
    <t>ツバル</t>
  </si>
  <si>
    <t>バヌアツ</t>
  </si>
  <si>
    <t>サモア</t>
  </si>
  <si>
    <t>クック諸島</t>
  </si>
  <si>
    <t>ニウエ</t>
  </si>
  <si>
    <t>トケラウ諸島</t>
  </si>
  <si>
    <t>ニューカレドニア</t>
  </si>
  <si>
    <t>ヨーロッパ</t>
    <phoneticPr fontId="7"/>
  </si>
  <si>
    <t>アルバニア</t>
    <phoneticPr fontId="6"/>
  </si>
  <si>
    <t>オーストリア</t>
  </si>
  <si>
    <t>ウィーン</t>
  </si>
  <si>
    <t>エストニア</t>
    <phoneticPr fontId="6"/>
  </si>
  <si>
    <t>ラトビア</t>
    <phoneticPr fontId="6"/>
  </si>
  <si>
    <t>リトアニア</t>
  </si>
  <si>
    <t>ベルギー</t>
    <phoneticPr fontId="6"/>
  </si>
  <si>
    <t>ブルガリア</t>
    <phoneticPr fontId="6"/>
  </si>
  <si>
    <t>ソフィア</t>
  </si>
  <si>
    <t>ベラルーシ</t>
    <phoneticPr fontId="6"/>
  </si>
  <si>
    <t>カザフスタン</t>
  </si>
  <si>
    <t>ウクライナ</t>
    <phoneticPr fontId="6"/>
  </si>
  <si>
    <t>ウズベキスタン</t>
  </si>
  <si>
    <t>タシケント</t>
  </si>
  <si>
    <t>クロアチア</t>
  </si>
  <si>
    <t>チェコ</t>
  </si>
  <si>
    <t>プラハ</t>
  </si>
  <si>
    <t>デンマーク</t>
  </si>
  <si>
    <t>コペンハーゲン</t>
  </si>
  <si>
    <t>フィンランド</t>
  </si>
  <si>
    <t>フランス</t>
  </si>
  <si>
    <t>パリ</t>
  </si>
  <si>
    <t>ドイツ</t>
  </si>
  <si>
    <t>ギリシャ</t>
  </si>
  <si>
    <t>ハンガリー</t>
  </si>
  <si>
    <t>ブダペスト</t>
  </si>
  <si>
    <t>アイスランド</t>
  </si>
  <si>
    <t>アイルランド</t>
  </si>
  <si>
    <t>イタリア</t>
  </si>
  <si>
    <t>ローマ</t>
  </si>
  <si>
    <t>ルクセンブルク</t>
    <phoneticPr fontId="6"/>
  </si>
  <si>
    <t>マルタ</t>
  </si>
  <si>
    <t>北マケドニア</t>
    <rPh sb="0" eb="1">
      <t>キタ</t>
    </rPh>
    <phoneticPr fontId="6"/>
  </si>
  <si>
    <t>オランダ</t>
  </si>
  <si>
    <t>アムステルダム</t>
  </si>
  <si>
    <t>ノルウェー</t>
  </si>
  <si>
    <t>ポーランド</t>
  </si>
  <si>
    <t>ポルトガル</t>
  </si>
  <si>
    <t>ルーマニア</t>
  </si>
  <si>
    <t>ロシア</t>
  </si>
  <si>
    <t>モスクワ</t>
  </si>
  <si>
    <t>サンクトペテルブルグ等上記指定都市以外</t>
    <rPh sb="10" eb="11">
      <t>トウ</t>
    </rPh>
    <phoneticPr fontId="7"/>
  </si>
  <si>
    <t>スロバキア</t>
  </si>
  <si>
    <t>スロベニア</t>
  </si>
  <si>
    <t>スペイン</t>
    <phoneticPr fontId="6"/>
  </si>
  <si>
    <t>スウェーデン</t>
  </si>
  <si>
    <t>スイス</t>
  </si>
  <si>
    <t>ジュネーブ</t>
  </si>
  <si>
    <t>チューリッヒ等上記指定都市以外</t>
    <rPh sb="6" eb="7">
      <t>トウ</t>
    </rPh>
    <rPh sb="7" eb="9">
      <t>ジョウキ</t>
    </rPh>
    <rPh sb="9" eb="11">
      <t>シテイ</t>
    </rPh>
    <rPh sb="11" eb="13">
      <t>トシ</t>
    </rPh>
    <rPh sb="13" eb="15">
      <t>イガイ</t>
    </rPh>
    <phoneticPr fontId="7"/>
  </si>
  <si>
    <t>英国</t>
  </si>
  <si>
    <t>ロンドン</t>
  </si>
  <si>
    <t>セルビア</t>
  </si>
  <si>
    <t>キルギス</t>
  </si>
  <si>
    <t>タジキスタン</t>
  </si>
  <si>
    <t>モンテネグロ</t>
  </si>
  <si>
    <t>アゼルバイジャン</t>
  </si>
  <si>
    <t>リヒテンシュタイン</t>
  </si>
  <si>
    <t>ジョージア</t>
    <phoneticPr fontId="7"/>
  </si>
  <si>
    <t>アルメニア</t>
    <phoneticPr fontId="6"/>
  </si>
  <si>
    <t>コソボ</t>
  </si>
  <si>
    <t>トルクメニスタン</t>
  </si>
  <si>
    <t>その他</t>
    <rPh sb="2" eb="3">
      <t>タ</t>
    </rPh>
    <phoneticPr fontId="6"/>
  </si>
  <si>
    <t>000</t>
    <phoneticPr fontId="6"/>
  </si>
  <si>
    <t>※本制度の指定都市について、派遣先大学等の住所表記に指定都市名が含まれる都市に限ることとしますので、ご留意ください。</t>
    <phoneticPr fontId="6"/>
  </si>
  <si>
    <t>派遣</t>
    <rPh sb="0" eb="2">
      <t>ハケン</t>
    </rPh>
    <phoneticPr fontId="6"/>
  </si>
  <si>
    <t>地域区分</t>
    <rPh sb="0" eb="2">
      <t>チイキ</t>
    </rPh>
    <rPh sb="2" eb="4">
      <t>クブン</t>
    </rPh>
    <phoneticPr fontId="6"/>
  </si>
  <si>
    <t>金額</t>
    <rPh sb="0" eb="2">
      <t>キンガク</t>
    </rPh>
    <phoneticPr fontId="6"/>
  </si>
  <si>
    <t>受入</t>
    <rPh sb="0" eb="2">
      <t>ウケイレ</t>
    </rPh>
    <phoneticPr fontId="6"/>
  </si>
  <si>
    <t>指定</t>
    <rPh sb="0" eb="2">
      <t>シテイ</t>
    </rPh>
    <phoneticPr fontId="6"/>
  </si>
  <si>
    <t>甲</t>
    <rPh sb="0" eb="1">
      <t>コウ</t>
    </rPh>
    <phoneticPr fontId="6"/>
  </si>
  <si>
    <t>乙</t>
    <phoneticPr fontId="6"/>
  </si>
  <si>
    <t>丙</t>
    <phoneticPr fontId="6"/>
  </si>
  <si>
    <t>本学の
学籍番号</t>
    <rPh sb="0" eb="2">
      <t>ホンガク</t>
    </rPh>
    <rPh sb="4" eb="6">
      <t>ガクセキ</t>
    </rPh>
    <rPh sb="6" eb="8">
      <t>バンゴウ</t>
    </rPh>
    <phoneticPr fontId="2"/>
  </si>
  <si>
    <t>記入例</t>
    <rPh sb="0" eb="3">
      <t>キニュウレイ</t>
    </rPh>
    <phoneticPr fontId="6"/>
  </si>
  <si>
    <t>ﾄｳﾎｸ</t>
    <phoneticPr fontId="6"/>
  </si>
  <si>
    <t>ﾊﾅｺ</t>
    <phoneticPr fontId="6"/>
  </si>
  <si>
    <t>女</t>
  </si>
  <si>
    <t>日本国籍</t>
  </si>
  <si>
    <t>許可あり</t>
  </si>
  <si>
    <t>2.3以上の成績がある</t>
  </si>
  <si>
    <t>審査済</t>
  </si>
  <si>
    <t>取得済</t>
  </si>
  <si>
    <t>工学部</t>
    <rPh sb="0" eb="3">
      <t>コウガクブ</t>
    </rPh>
    <phoneticPr fontId="6"/>
  </si>
  <si>
    <t>U</t>
    <phoneticPr fontId="6"/>
  </si>
  <si>
    <t>対象外</t>
  </si>
  <si>
    <t>月額60,000円以下</t>
  </si>
  <si>
    <t>ストックホルム</t>
    <phoneticPr fontId="6"/>
  </si>
  <si>
    <t>レベル１以下</t>
  </si>
  <si>
    <t>STOCKHOLM U</t>
    <phoneticPr fontId="6"/>
  </si>
  <si>
    <t>ストックホルム大学</t>
    <rPh sb="7" eb="9">
      <t>ダイガク</t>
    </rPh>
    <phoneticPr fontId="6"/>
  </si>
  <si>
    <t>協定</t>
  </si>
  <si>
    <t>記載あり</t>
  </si>
  <si>
    <t>有</t>
  </si>
  <si>
    <t>〇</t>
  </si>
  <si>
    <t>東北</t>
    <rPh sb="0" eb="2">
      <t>トウホク</t>
    </rPh>
    <phoneticPr fontId="6"/>
  </si>
  <si>
    <t>はな子</t>
    <rPh sb="2" eb="3">
      <t>コ</t>
    </rPh>
    <phoneticPr fontId="6"/>
  </si>
  <si>
    <t>レソト</t>
    <phoneticPr fontId="6"/>
  </si>
  <si>
    <t>ブリュッセル</t>
    <phoneticPr fontId="6"/>
  </si>
  <si>
    <t>フランクフルト、ハンブルク</t>
    <phoneticPr fontId="6"/>
  </si>
  <si>
    <t>マドリード</t>
    <phoneticPr fontId="6"/>
  </si>
  <si>
    <t>ボスニア・ヘルツェゴビナ</t>
    <phoneticPr fontId="6"/>
  </si>
  <si>
    <t>家計基準による渡航支援金申請者</t>
    <rPh sb="0" eb="2">
      <t>カケイ</t>
    </rPh>
    <rPh sb="2" eb="4">
      <t>キジュン</t>
    </rPh>
    <rPh sb="7" eb="9">
      <t>トコウ</t>
    </rPh>
    <rPh sb="9" eb="12">
      <t>シエンキン</t>
    </rPh>
    <rPh sb="12" eb="14">
      <t>シンセイ</t>
    </rPh>
    <rPh sb="14" eb="15">
      <t>シャ</t>
    </rPh>
    <phoneticPr fontId="7"/>
  </si>
  <si>
    <t>ジッダ</t>
    <phoneticPr fontId="6"/>
  </si>
  <si>
    <t>リヤド</t>
    <phoneticPr fontId="6"/>
  </si>
  <si>
    <t>パレスチナ</t>
  </si>
  <si>
    <t>アフガニスタン</t>
  </si>
  <si>
    <t>アメリカ合衆国</t>
  </si>
  <si>
    <t>サンフランシスコ</t>
  </si>
  <si>
    <r>
      <t xml:space="preserve">ニューヨーク  </t>
    </r>
    <r>
      <rPr>
        <sz val="11"/>
        <color theme="1"/>
        <rFont val="ＭＳ Ｐゴシック"/>
        <family val="3"/>
        <charset val="128"/>
      </rPr>
      <t>※ニューヨーク州は非該当</t>
    </r>
    <rPh sb="15" eb="16">
      <t>シュウ</t>
    </rPh>
    <rPh sb="17" eb="20">
      <t>ヒガイトウ</t>
    </rPh>
    <phoneticPr fontId="6"/>
  </si>
  <si>
    <t>ロサンゼルス</t>
  </si>
  <si>
    <r>
      <t xml:space="preserve">ワシントンD.C.  </t>
    </r>
    <r>
      <rPr>
        <sz val="11"/>
        <color theme="1"/>
        <rFont val="ＭＳ Ｐゴシック"/>
        <family val="3"/>
        <charset val="128"/>
      </rPr>
      <t>※ワシントン州は非該当</t>
    </r>
    <rPh sb="17" eb="18">
      <t>シュウ</t>
    </rPh>
    <rPh sb="19" eb="22">
      <t>ヒガイトウ</t>
    </rPh>
    <phoneticPr fontId="6"/>
  </si>
  <si>
    <t>ボストン、シアトル、アンカレッジ、ホノルル、シカゴ、ニューオリンズ等上記指定都市以外</t>
    <phoneticPr fontId="6"/>
  </si>
  <si>
    <t>モルドバ</t>
  </si>
  <si>
    <t>C4TB1234</t>
    <phoneticPr fontId="6"/>
  </si>
  <si>
    <t>今回申請する奨学金</t>
    <rPh sb="0" eb="2">
      <t>コンカイ</t>
    </rPh>
    <rPh sb="2" eb="4">
      <t>シンセイ</t>
    </rPh>
    <rPh sb="6" eb="9">
      <t>ショウガクキン</t>
    </rPh>
    <phoneticPr fontId="6"/>
  </si>
  <si>
    <t>グローバル萩</t>
    <rPh sb="5" eb="6">
      <t>ハギ</t>
    </rPh>
    <phoneticPr fontId="6"/>
  </si>
  <si>
    <t>JASSO</t>
    <phoneticPr fontId="6"/>
  </si>
  <si>
    <t>GPA/成績評価係数</t>
    <rPh sb="4" eb="6">
      <t>セイセキ</t>
    </rPh>
    <rPh sb="6" eb="10">
      <t>ヒョウカケイスウ</t>
    </rPh>
    <phoneticPr fontId="6"/>
  </si>
  <si>
    <t>GPA/成績評価係数(4.00満点）</t>
    <rPh sb="4" eb="6">
      <t>セイセキ</t>
    </rPh>
    <rPh sb="6" eb="10">
      <t>ヒョウカケイスウ</t>
    </rPh>
    <rPh sb="15" eb="17">
      <t>マンテン</t>
    </rPh>
    <phoneticPr fontId="6"/>
  </si>
  <si>
    <t>成績評価係数（3.00満点）</t>
    <rPh sb="0" eb="6">
      <t>セイセキヒョウカケイスウ</t>
    </rPh>
    <rPh sb="11" eb="13">
      <t>マンテン</t>
    </rPh>
    <phoneticPr fontId="6"/>
  </si>
  <si>
    <t>派遣先との協定種別（大学間又は部局間）</t>
    <rPh sb="0" eb="3">
      <t>ハケンサキ</t>
    </rPh>
    <rPh sb="5" eb="7">
      <t>キョウテイ</t>
    </rPh>
    <rPh sb="7" eb="9">
      <t>シュベツ</t>
    </rPh>
    <rPh sb="10" eb="13">
      <t>ダイガクカン</t>
    </rPh>
    <rPh sb="13" eb="14">
      <t>マタ</t>
    </rPh>
    <rPh sb="15" eb="18">
      <t>ブキョクカン</t>
    </rPh>
    <phoneticPr fontId="6"/>
  </si>
  <si>
    <t>COLABSセメスター型への応募（応募しない場合は入力不要）</t>
    <rPh sb="11" eb="12">
      <t>ガタ</t>
    </rPh>
    <rPh sb="14" eb="16">
      <t>オウボ</t>
    </rPh>
    <rPh sb="17" eb="19">
      <t>オウボ</t>
    </rPh>
    <rPh sb="22" eb="24">
      <t>バアイ</t>
    </rPh>
    <rPh sb="25" eb="27">
      <t>ニュウリョク</t>
    </rPh>
    <rPh sb="27" eb="29">
      <t>フヨウ</t>
    </rPh>
    <phoneticPr fontId="6"/>
  </si>
  <si>
    <t>ダブルディグリープログラムへの応募（応募しない場合は入力不要）</t>
    <rPh sb="15" eb="17">
      <t>オウボ</t>
    </rPh>
    <rPh sb="18" eb="20">
      <t>オウボ</t>
    </rPh>
    <rPh sb="23" eb="25">
      <t>バアイ</t>
    </rPh>
    <rPh sb="26" eb="28">
      <t>ニュウリョク</t>
    </rPh>
    <rPh sb="28" eb="30">
      <t>フヨウ</t>
    </rPh>
    <phoneticPr fontId="6"/>
  </si>
  <si>
    <t>併給する奨学金名
（予定含む）</t>
    <rPh sb="0" eb="2">
      <t>ヘイキュウ</t>
    </rPh>
    <rPh sb="4" eb="7">
      <t>ショウガクキン</t>
    </rPh>
    <rPh sb="7" eb="8">
      <t>メイ</t>
    </rPh>
    <rPh sb="10" eb="12">
      <t>ヨテイ</t>
    </rPh>
    <rPh sb="12" eb="13">
      <t>フク</t>
    </rPh>
    <phoneticPr fontId="6"/>
  </si>
  <si>
    <t>他の給付型奨学金への併願状況</t>
    <rPh sb="0" eb="1">
      <t>ホカ</t>
    </rPh>
    <rPh sb="2" eb="5">
      <t>キュウフガタ</t>
    </rPh>
    <rPh sb="5" eb="8">
      <t>ショウガクキン</t>
    </rPh>
    <rPh sb="10" eb="12">
      <t>ヘイガン</t>
    </rPh>
    <rPh sb="12" eb="14">
      <t>ジョウキョウ</t>
    </rPh>
    <phoneticPr fontId="6"/>
  </si>
  <si>
    <t>合格時の受給予定の有無</t>
    <rPh sb="0" eb="3">
      <t>ゴウカクジ</t>
    </rPh>
    <rPh sb="4" eb="6">
      <t>ジュキュウ</t>
    </rPh>
    <rPh sb="6" eb="8">
      <t>ヨテイ</t>
    </rPh>
    <rPh sb="9" eb="11">
      <t>ウム</t>
    </rPh>
    <phoneticPr fontId="6"/>
  </si>
  <si>
    <t>準備金</t>
    <rPh sb="0" eb="3">
      <t>ジュンビキン</t>
    </rPh>
    <phoneticPr fontId="6"/>
  </si>
  <si>
    <t>月額奨学金</t>
    <rPh sb="0" eb="2">
      <t>ゲツガク</t>
    </rPh>
    <rPh sb="2" eb="5">
      <t>ショウガクキン</t>
    </rPh>
    <phoneticPr fontId="6"/>
  </si>
  <si>
    <t>審査状況</t>
    <rPh sb="0" eb="4">
      <t>シンサジョウキョウ</t>
    </rPh>
    <phoneticPr fontId="6"/>
  </si>
  <si>
    <t>渡航支援金関連事項</t>
    <phoneticPr fontId="6"/>
  </si>
  <si>
    <t>派遣先関連事項</t>
    <phoneticPr fontId="6"/>
  </si>
  <si>
    <t>協定関連事項</t>
    <phoneticPr fontId="6"/>
  </si>
  <si>
    <t>派遣期間</t>
    <phoneticPr fontId="6"/>
  </si>
  <si>
    <t>大学</t>
  </si>
  <si>
    <t>XXXXX財団奨学金</t>
    <rPh sb="5" eb="7">
      <t>ザイダン</t>
    </rPh>
    <rPh sb="7" eb="10">
      <t>ショウガクキン</t>
    </rPh>
    <phoneticPr fontId="6"/>
  </si>
  <si>
    <t>〇</t>
    <phoneticPr fontId="6"/>
  </si>
  <si>
    <t>結果待ち</t>
  </si>
  <si>
    <t>成績評価係数算出表〔3.0満点用〕</t>
    <rPh sb="0" eb="2">
      <t>セイセキ</t>
    </rPh>
    <rPh sb="2" eb="4">
      <t>ヒョウカ</t>
    </rPh>
    <rPh sb="4" eb="6">
      <t>ケイスウ</t>
    </rPh>
    <rPh sb="6" eb="8">
      <t>サンシュツ</t>
    </rPh>
    <rPh sb="8" eb="9">
      <t>ヒョウ</t>
    </rPh>
    <rPh sb="13" eb="15">
      <t>マンテン</t>
    </rPh>
    <rPh sb="15" eb="16">
      <t>ヨウ</t>
    </rPh>
    <phoneticPr fontId="7"/>
  </si>
  <si>
    <r>
      <rPr>
        <sz val="11"/>
        <rFont val="ＭＳ Ｐ明朝"/>
        <family val="1"/>
        <charset val="128"/>
      </rPr>
      <t>氏名</t>
    </r>
    <rPh sb="0" eb="2">
      <t>シメイ</t>
    </rPh>
    <phoneticPr fontId="7"/>
  </si>
  <si>
    <r>
      <rPr>
        <sz val="11"/>
        <rFont val="ＭＳ Ｐ明朝"/>
        <family val="1"/>
        <charset val="128"/>
      </rPr>
      <t>学籍番号</t>
    </r>
    <rPh sb="0" eb="2">
      <t>ガクセキ</t>
    </rPh>
    <rPh sb="2" eb="4">
      <t>バンゴウ</t>
    </rPh>
    <phoneticPr fontId="7"/>
  </si>
  <si>
    <r>
      <rPr>
        <sz val="11"/>
        <rFont val="ＭＳ Ｐ明朝"/>
        <family val="1"/>
        <charset val="128"/>
      </rPr>
      <t>学部・研究科</t>
    </r>
    <rPh sb="0" eb="2">
      <t>ガクブ</t>
    </rPh>
    <rPh sb="3" eb="6">
      <t>ケンキュウカ</t>
    </rPh>
    <phoneticPr fontId="7"/>
  </si>
  <si>
    <r>
      <rPr>
        <sz val="11"/>
        <rFont val="ＭＳ Ｐ明朝"/>
        <family val="1"/>
        <charset val="128"/>
      </rPr>
      <t>学年</t>
    </r>
    <rPh sb="0" eb="2">
      <t>ガクネン</t>
    </rPh>
    <phoneticPr fontId="7"/>
  </si>
  <si>
    <r>
      <rPr>
        <sz val="11"/>
        <rFont val="ＭＳ Ｐ明朝"/>
        <family val="1"/>
        <charset val="128"/>
      </rPr>
      <t>成績評価</t>
    </r>
    <rPh sb="0" eb="2">
      <t>セイセキ</t>
    </rPh>
    <rPh sb="2" eb="4">
      <t>ヒョウカ</t>
    </rPh>
    <phoneticPr fontId="7"/>
  </si>
  <si>
    <r>
      <rPr>
        <sz val="11"/>
        <rFont val="ＭＳ Ｐ明朝"/>
        <family val="1"/>
        <charset val="128"/>
      </rPr>
      <t>①
成績評価ポイント</t>
    </r>
    <rPh sb="2" eb="4">
      <t>セイセキ</t>
    </rPh>
    <rPh sb="4" eb="6">
      <t>ヒョウカ</t>
    </rPh>
    <phoneticPr fontId="7"/>
  </si>
  <si>
    <r>
      <rPr>
        <sz val="11"/>
        <rFont val="ＭＳ Ｐ明朝"/>
        <family val="1"/>
        <charset val="128"/>
      </rPr>
      <t>②単位数
（成績評価毎の合計）</t>
    </r>
    <rPh sb="1" eb="4">
      <t>タンイスウ</t>
    </rPh>
    <rPh sb="6" eb="8">
      <t>セイセキ</t>
    </rPh>
    <rPh sb="8" eb="10">
      <t>ヒョウカ</t>
    </rPh>
    <rPh sb="10" eb="11">
      <t>ゴト</t>
    </rPh>
    <rPh sb="12" eb="14">
      <t>ゴウケイ</t>
    </rPh>
    <phoneticPr fontId="7"/>
  </si>
  <si>
    <r>
      <rPr>
        <sz val="11"/>
        <rFont val="ＭＳ Ｐ明朝"/>
        <family val="1"/>
        <charset val="128"/>
      </rPr>
      <t>③ポイント</t>
    </r>
    <r>
      <rPr>
        <sz val="11"/>
        <rFont val="Times New Roman"/>
        <family val="1"/>
      </rPr>
      <t>×</t>
    </r>
    <r>
      <rPr>
        <sz val="11"/>
        <rFont val="ＭＳ Ｐ明朝"/>
        <family val="1"/>
        <charset val="128"/>
      </rPr>
      <t>単位数
（①</t>
    </r>
    <r>
      <rPr>
        <sz val="11"/>
        <rFont val="Times New Roman"/>
        <family val="1"/>
      </rPr>
      <t>×</t>
    </r>
    <r>
      <rPr>
        <sz val="11"/>
        <rFont val="ＭＳ Ｐ明朝"/>
        <family val="1"/>
        <charset val="128"/>
      </rPr>
      <t>②）</t>
    </r>
    <rPh sb="6" eb="9">
      <t>タンイスウ</t>
    </rPh>
    <phoneticPr fontId="7"/>
  </si>
  <si>
    <t>A, AA</t>
    <phoneticPr fontId="7"/>
  </si>
  <si>
    <t>B</t>
    <phoneticPr fontId="7"/>
  </si>
  <si>
    <t>C</t>
    <phoneticPr fontId="7"/>
  </si>
  <si>
    <t>D</t>
    <phoneticPr fontId="7"/>
  </si>
  <si>
    <r>
      <rPr>
        <sz val="11"/>
        <rFont val="ＭＳ Ｐ明朝"/>
        <family val="1"/>
        <charset val="128"/>
      </rPr>
      <t>合計</t>
    </r>
    <rPh sb="0" eb="2">
      <t>ゴウケイ</t>
    </rPh>
    <phoneticPr fontId="7"/>
  </si>
  <si>
    <r>
      <rPr>
        <sz val="11"/>
        <rFont val="ＭＳ Ｐ明朝"/>
        <family val="1"/>
        <charset val="128"/>
      </rPr>
      <t>④成績評価係数</t>
    </r>
    <rPh sb="1" eb="3">
      <t>セイセキ</t>
    </rPh>
    <rPh sb="3" eb="5">
      <t>ヒョウカ</t>
    </rPh>
    <rPh sb="5" eb="7">
      <t>ケイスウ</t>
    </rPh>
    <phoneticPr fontId="7"/>
  </si>
  <si>
    <r>
      <rPr>
        <sz val="10"/>
        <rFont val="ＭＳ Ｐ明朝"/>
        <family val="1"/>
        <charset val="128"/>
      </rPr>
      <t>※小数点第</t>
    </r>
    <r>
      <rPr>
        <sz val="10"/>
        <rFont val="Times New Roman"/>
        <family val="1"/>
      </rPr>
      <t>3</t>
    </r>
    <r>
      <rPr>
        <sz val="10"/>
        <rFont val="ＭＳ Ｐ明朝"/>
        <family val="1"/>
        <charset val="128"/>
      </rPr>
      <t>位は四捨五入して下さい。</t>
    </r>
    <rPh sb="1" eb="4">
      <t>ショウスウテン</t>
    </rPh>
    <rPh sb="4" eb="5">
      <t>ダイ</t>
    </rPh>
    <rPh sb="6" eb="7">
      <t>イ</t>
    </rPh>
    <rPh sb="8" eb="12">
      <t>シシャゴニュウ</t>
    </rPh>
    <rPh sb="14" eb="15">
      <t>クダ</t>
    </rPh>
    <phoneticPr fontId="7"/>
  </si>
  <si>
    <r>
      <rPr>
        <sz val="11"/>
        <rFont val="ＭＳ Ｐ明朝"/>
        <family val="1"/>
        <charset val="128"/>
      </rPr>
      <t>【成績評価係数の算出方法】</t>
    </r>
    <rPh sb="1" eb="3">
      <t>セイセキ</t>
    </rPh>
    <rPh sb="3" eb="5">
      <t>ヒョウカ</t>
    </rPh>
    <rPh sb="5" eb="7">
      <t>ケイスウ</t>
    </rPh>
    <rPh sb="8" eb="10">
      <t>サンシュツ</t>
    </rPh>
    <rPh sb="10" eb="12">
      <t>ホウホウ</t>
    </rPh>
    <phoneticPr fontId="7"/>
  </si>
  <si>
    <r>
      <rPr>
        <sz val="9"/>
        <rFont val="ＭＳ Ｐ明朝"/>
        <family val="1"/>
        <charset val="128"/>
      </rPr>
      <t>　成績評価係数は、学業成績証明書に基づき、次のように算出してください。</t>
    </r>
    <rPh sb="1" eb="3">
      <t>セイセキ</t>
    </rPh>
    <rPh sb="3" eb="5">
      <t>ヒョウカ</t>
    </rPh>
    <rPh sb="5" eb="7">
      <t>ケイスウ</t>
    </rPh>
    <rPh sb="9" eb="11">
      <t>ガクギョウ</t>
    </rPh>
    <rPh sb="11" eb="13">
      <t>セイセキ</t>
    </rPh>
    <rPh sb="13" eb="16">
      <t>ショウメイショ</t>
    </rPh>
    <rPh sb="17" eb="18">
      <t>モト</t>
    </rPh>
    <rPh sb="21" eb="22">
      <t>ツギ</t>
    </rPh>
    <rPh sb="26" eb="28">
      <t>サンシュツ</t>
    </rPh>
    <phoneticPr fontId="7"/>
  </si>
  <si>
    <r>
      <rPr>
        <u/>
        <sz val="9"/>
        <rFont val="ＭＳ Ｐ明朝"/>
        <family val="1"/>
        <charset val="128"/>
      </rPr>
      <t>　※「合」等の成績・評価が出ないものについては、成績評価係数に含める必要はありません。</t>
    </r>
    <rPh sb="3" eb="4">
      <t>ゴウ</t>
    </rPh>
    <rPh sb="5" eb="6">
      <t>ナド</t>
    </rPh>
    <phoneticPr fontId="7"/>
  </si>
  <si>
    <r>
      <t xml:space="preserve">1) </t>
    </r>
    <r>
      <rPr>
        <sz val="9"/>
        <rFont val="ＭＳ Ｐ明朝"/>
        <family val="1"/>
        <charset val="128"/>
      </rPr>
      <t>成績評価（</t>
    </r>
    <r>
      <rPr>
        <sz val="9"/>
        <rFont val="Times New Roman"/>
        <family val="1"/>
      </rPr>
      <t>AA</t>
    </r>
    <r>
      <rPr>
        <sz val="9"/>
        <rFont val="ＭＳ Ｐ明朝"/>
        <family val="1"/>
        <charset val="128"/>
      </rPr>
      <t>・</t>
    </r>
    <r>
      <rPr>
        <sz val="9"/>
        <rFont val="Times New Roman"/>
        <family val="1"/>
      </rPr>
      <t>A, B, C</t>
    </r>
    <r>
      <rPr>
        <sz val="9"/>
        <rFont val="ＭＳ Ｐ明朝"/>
        <family val="1"/>
        <charset val="128"/>
      </rPr>
      <t>）をそれぞれポイント（</t>
    </r>
    <r>
      <rPr>
        <sz val="9"/>
        <rFont val="Times New Roman"/>
        <family val="1"/>
      </rPr>
      <t>3, 2, 1)</t>
    </r>
    <r>
      <rPr>
        <sz val="9"/>
        <rFont val="ＭＳ Ｐ明朝"/>
        <family val="1"/>
        <charset val="128"/>
      </rPr>
      <t>に換算して下さい。</t>
    </r>
    <rPh sb="3" eb="7">
      <t>セイセキヒョウカ</t>
    </rPh>
    <rPh sb="38" eb="40">
      <t>カンサン</t>
    </rPh>
    <rPh sb="42" eb="43">
      <t>クダ</t>
    </rPh>
    <phoneticPr fontId="7"/>
  </si>
  <si>
    <r>
      <t xml:space="preserve">2) </t>
    </r>
    <r>
      <rPr>
        <sz val="9"/>
        <rFont val="ＭＳ Ｐ明朝"/>
        <family val="1"/>
        <charset val="128"/>
      </rPr>
      <t>成績証明書における成績評価毎の単位数を数えて下さい。</t>
    </r>
    <rPh sb="3" eb="5">
      <t>セイセキ</t>
    </rPh>
    <rPh sb="5" eb="8">
      <t>ショウメイショ</t>
    </rPh>
    <rPh sb="12" eb="14">
      <t>セイセキ</t>
    </rPh>
    <rPh sb="14" eb="16">
      <t>ヒョウカ</t>
    </rPh>
    <rPh sb="16" eb="17">
      <t>ゴト</t>
    </rPh>
    <rPh sb="18" eb="21">
      <t>タンイスウ</t>
    </rPh>
    <rPh sb="22" eb="23">
      <t>カゾ</t>
    </rPh>
    <rPh sb="25" eb="26">
      <t>クダ</t>
    </rPh>
    <phoneticPr fontId="7"/>
  </si>
  <si>
    <r>
      <t xml:space="preserve">3) </t>
    </r>
    <r>
      <rPr>
        <sz val="9"/>
        <rFont val="ＭＳ Ｐ明朝"/>
        <family val="1"/>
        <charset val="128"/>
      </rPr>
      <t>成績評価毎に換算ポイント（①）を乗じて下さい。</t>
    </r>
    <rPh sb="3" eb="7">
      <t>セイセキヒョウカ</t>
    </rPh>
    <rPh sb="7" eb="8">
      <t>ゴト</t>
    </rPh>
    <rPh sb="9" eb="11">
      <t>カンサン</t>
    </rPh>
    <rPh sb="19" eb="20">
      <t>ジョウ</t>
    </rPh>
    <rPh sb="22" eb="23">
      <t>クダ</t>
    </rPh>
    <phoneticPr fontId="7"/>
  </si>
  <si>
    <r>
      <t xml:space="preserve">4) </t>
    </r>
    <r>
      <rPr>
        <sz val="9"/>
        <rFont val="ＭＳ Ｐ明朝"/>
        <family val="1"/>
        <charset val="128"/>
      </rPr>
      <t>換算ポイント</t>
    </r>
    <r>
      <rPr>
        <sz val="9"/>
        <rFont val="Times New Roman"/>
        <family val="1"/>
      </rPr>
      <t>×</t>
    </r>
    <r>
      <rPr>
        <sz val="9"/>
        <rFont val="ＭＳ Ｐ明朝"/>
        <family val="1"/>
        <charset val="128"/>
      </rPr>
      <t>単位数（③）の合計を単位数（②）で割って成績評価係数を算出します。</t>
    </r>
    <rPh sb="3" eb="5">
      <t>カンサン</t>
    </rPh>
    <rPh sb="10" eb="13">
      <t>タンイスウ</t>
    </rPh>
    <rPh sb="17" eb="19">
      <t>ゴウケイ</t>
    </rPh>
    <rPh sb="20" eb="23">
      <t>タンイスウ</t>
    </rPh>
    <rPh sb="27" eb="28">
      <t>ワ</t>
    </rPh>
    <rPh sb="30" eb="34">
      <t>セイセキヒョウカ</t>
    </rPh>
    <rPh sb="34" eb="36">
      <t>ケイスウ</t>
    </rPh>
    <rPh sb="37" eb="39">
      <t>サンシュツ</t>
    </rPh>
    <phoneticPr fontId="7"/>
  </si>
  <si>
    <t>【算出例】</t>
    <rPh sb="1" eb="3">
      <t>サンシュツ</t>
    </rPh>
    <rPh sb="3" eb="4">
      <t>レイ</t>
    </rPh>
    <phoneticPr fontId="7"/>
  </si>
  <si>
    <t>成績評価係数(3.00満点）算出要領</t>
    <rPh sb="0" eb="2">
      <t>セイセキ</t>
    </rPh>
    <rPh sb="2" eb="4">
      <t>ヒョウカ</t>
    </rPh>
    <rPh sb="4" eb="6">
      <t>ケイスウ</t>
    </rPh>
    <rPh sb="11" eb="13">
      <t>マンテン</t>
    </rPh>
    <rPh sb="14" eb="16">
      <t>サンシュツ</t>
    </rPh>
    <rPh sb="16" eb="18">
      <t>ヨウリョウ</t>
    </rPh>
    <phoneticPr fontId="6"/>
  </si>
  <si>
    <t>成績評価係数（GPA）算出表〔4.00満点用〕</t>
    <rPh sb="0" eb="2">
      <t>セイセキ</t>
    </rPh>
    <rPh sb="2" eb="4">
      <t>ヒョウカ</t>
    </rPh>
    <rPh sb="4" eb="6">
      <t>ケイスウ</t>
    </rPh>
    <rPh sb="11" eb="13">
      <t>サンシュツ</t>
    </rPh>
    <rPh sb="13" eb="14">
      <t>ヒョウ</t>
    </rPh>
    <rPh sb="19" eb="21">
      <t>マンテン</t>
    </rPh>
    <rPh sb="21" eb="22">
      <t>ヨウ</t>
    </rPh>
    <phoneticPr fontId="7"/>
  </si>
  <si>
    <t>氏名</t>
    <rPh sb="0" eb="2">
      <t>シメイ</t>
    </rPh>
    <phoneticPr fontId="7"/>
  </si>
  <si>
    <t>学籍番号</t>
    <rPh sb="0" eb="2">
      <t>ガクセキ</t>
    </rPh>
    <rPh sb="2" eb="4">
      <t>バンゴウ</t>
    </rPh>
    <phoneticPr fontId="7"/>
  </si>
  <si>
    <t>学部・研究科</t>
    <rPh sb="0" eb="2">
      <t>ガクブ</t>
    </rPh>
    <rPh sb="3" eb="6">
      <t>ケンキュウカ</t>
    </rPh>
    <phoneticPr fontId="7"/>
  </si>
  <si>
    <t>学年</t>
    <rPh sb="0" eb="2">
      <t>ガクネン</t>
    </rPh>
    <phoneticPr fontId="7"/>
  </si>
  <si>
    <t>成績評価</t>
    <rPh sb="0" eb="2">
      <t>セイセキ</t>
    </rPh>
    <rPh sb="2" eb="4">
      <t>ヒョウカ</t>
    </rPh>
    <phoneticPr fontId="7"/>
  </si>
  <si>
    <t>①成績評価
ポイント</t>
    <rPh sb="1" eb="3">
      <t>セイセキ</t>
    </rPh>
    <rPh sb="3" eb="5">
      <t>ヒョウカ</t>
    </rPh>
    <phoneticPr fontId="7"/>
  </si>
  <si>
    <t>②単位数</t>
    <rPh sb="1" eb="4">
      <t>タンイスウ</t>
    </rPh>
    <phoneticPr fontId="6"/>
  </si>
  <si>
    <t>③ポイント×単位数
（①×②）</t>
    <rPh sb="6" eb="9">
      <t>タンイスウ</t>
    </rPh>
    <phoneticPr fontId="7"/>
  </si>
  <si>
    <t>2023年度</t>
    <rPh sb="4" eb="6">
      <t>ネンド</t>
    </rPh>
    <phoneticPr fontId="6"/>
  </si>
  <si>
    <t>2022年度</t>
    <rPh sb="4" eb="6">
      <t>ネンド</t>
    </rPh>
    <phoneticPr fontId="6"/>
  </si>
  <si>
    <t>※院生のみ</t>
    <rPh sb="1" eb="3">
      <t>インセイ</t>
    </rPh>
    <phoneticPr fontId="6"/>
  </si>
  <si>
    <t>AA</t>
    <phoneticPr fontId="7"/>
  </si>
  <si>
    <t>A</t>
    <phoneticPr fontId="7"/>
  </si>
  <si>
    <t>合計</t>
    <rPh sb="0" eb="2">
      <t>ゴウケイ</t>
    </rPh>
    <phoneticPr fontId="7"/>
  </si>
  <si>
    <t>④成績評価係数（GPA）</t>
    <rPh sb="1" eb="3">
      <t>セイセキ</t>
    </rPh>
    <rPh sb="3" eb="5">
      <t>ヒョウカ</t>
    </rPh>
    <rPh sb="5" eb="7">
      <t>ケイスウ</t>
    </rPh>
    <phoneticPr fontId="7"/>
  </si>
  <si>
    <t>※小数点第3位を四捨五入して下さい。</t>
    <rPh sb="1" eb="4">
      <t>ショウスウテン</t>
    </rPh>
    <rPh sb="4" eb="5">
      <t>ダイ</t>
    </rPh>
    <rPh sb="6" eb="7">
      <t>イ</t>
    </rPh>
    <rPh sb="8" eb="12">
      <t>シシャゴニュウ</t>
    </rPh>
    <rPh sb="14" eb="15">
      <t>クダ</t>
    </rPh>
    <phoneticPr fontId="7"/>
  </si>
  <si>
    <t>　成績評価係数（GPA）(4.00満点)算出要領</t>
    <rPh sb="1" eb="3">
      <t>セイセキ</t>
    </rPh>
    <rPh sb="3" eb="5">
      <t>ヒョウカ</t>
    </rPh>
    <rPh sb="5" eb="7">
      <t>ケイスウ</t>
    </rPh>
    <rPh sb="17" eb="19">
      <t>マンテン</t>
    </rPh>
    <rPh sb="20" eb="22">
      <t>サンシュツ</t>
    </rPh>
    <rPh sb="22" eb="24">
      <t>ヨウリョウ</t>
    </rPh>
    <phoneticPr fontId="6"/>
  </si>
  <si>
    <t>　　【対象】評価がAA,A,B,C,Dのいずれかである単位（合否などので評価されたものは含めない）</t>
    <rPh sb="3" eb="5">
      <t>タイショウ</t>
    </rPh>
    <rPh sb="6" eb="8">
      <t>ヒョウカ</t>
    </rPh>
    <rPh sb="27" eb="29">
      <t>タンイ</t>
    </rPh>
    <rPh sb="30" eb="32">
      <t>ゴウヒ</t>
    </rPh>
    <rPh sb="36" eb="38">
      <t>ヒョウカ</t>
    </rPh>
    <rPh sb="44" eb="45">
      <t>フク</t>
    </rPh>
    <phoneticPr fontId="7"/>
  </si>
  <si>
    <t>　　【算出方法】学業成績に基づき、以下手順で算出してください</t>
    <rPh sb="3" eb="5">
      <t>サンシュツ</t>
    </rPh>
    <rPh sb="5" eb="7">
      <t>ホウホウ</t>
    </rPh>
    <rPh sb="17" eb="19">
      <t>イカ</t>
    </rPh>
    <rPh sb="19" eb="21">
      <t>テジュン</t>
    </rPh>
    <phoneticPr fontId="7"/>
  </si>
  <si>
    <t>　　　　1) 単位数を成績評価(AA,A,B,C,D）ごと、年度ごとにそれぞれ数え、②に記入ください</t>
    <rPh sb="7" eb="10">
      <t>タンイスウ</t>
    </rPh>
    <rPh sb="11" eb="13">
      <t>セイセキ</t>
    </rPh>
    <rPh sb="13" eb="15">
      <t>ヒョウカ</t>
    </rPh>
    <rPh sb="30" eb="32">
      <t>ネンド</t>
    </rPh>
    <rPh sb="39" eb="40">
      <t>カゾ</t>
    </rPh>
    <rPh sb="44" eb="46">
      <t>キニュウ</t>
    </rPh>
    <phoneticPr fontId="6"/>
  </si>
  <si>
    <t xml:space="preserve">      　            学部生については、2022年度分は空欄のままで構いません</t>
    <phoneticPr fontId="6"/>
  </si>
  <si>
    <t>　　　　2) 評価ごとに、換算ポイント(①)に単位数(②)の合計を乗じ、結果を③に記入ください</t>
    <rPh sb="7" eb="9">
      <t>ヒョウカ</t>
    </rPh>
    <rPh sb="13" eb="15">
      <t>カンサン</t>
    </rPh>
    <rPh sb="23" eb="26">
      <t>タンイスウ</t>
    </rPh>
    <rPh sb="30" eb="32">
      <t>ゴウケイ</t>
    </rPh>
    <rPh sb="33" eb="34">
      <t>ジョウ</t>
    </rPh>
    <rPh sb="36" eb="38">
      <t>ケッカ</t>
    </rPh>
    <rPh sb="41" eb="43">
      <t>キニュウ</t>
    </rPh>
    <phoneticPr fontId="6"/>
  </si>
  <si>
    <t>　　　　3) 単位数(②),ポイント×単位数(③)をそれぞれ合計します</t>
    <rPh sb="7" eb="10">
      <t>タンイスウ</t>
    </rPh>
    <rPh sb="19" eb="22">
      <t>タンイスウ</t>
    </rPh>
    <rPh sb="30" eb="32">
      <t>ゴウケイ</t>
    </rPh>
    <phoneticPr fontId="6"/>
  </si>
  <si>
    <t xml:space="preserve">                  (③の合計)÷(②の合計)の結果を成績評価係数(④)の欄に記入ください</t>
    <rPh sb="21" eb="23">
      <t>ゴウケイ</t>
    </rPh>
    <rPh sb="28" eb="30">
      <t>ゴウケイ</t>
    </rPh>
    <rPh sb="32" eb="34">
      <t>ケッカ</t>
    </rPh>
    <rPh sb="35" eb="37">
      <t>セイセキ</t>
    </rPh>
    <rPh sb="37" eb="39">
      <t>ヒョウカ</t>
    </rPh>
    <rPh sb="39" eb="41">
      <t>ケイスウ</t>
    </rPh>
    <rPh sb="45" eb="46">
      <t>ラン</t>
    </rPh>
    <rPh sb="47" eb="49">
      <t>キニュウ</t>
    </rPh>
    <phoneticPr fontId="7"/>
  </si>
  <si>
    <t>　　　　4) 算出方法や対象となる単位の詳細については、募集要項を参照してください。</t>
    <rPh sb="7" eb="9">
      <t>サンシュツ</t>
    </rPh>
    <rPh sb="9" eb="11">
      <t>ホウホウ</t>
    </rPh>
    <rPh sb="12" eb="14">
      <t>タイショウ</t>
    </rPh>
    <rPh sb="17" eb="19">
      <t>タンイ</t>
    </rPh>
    <rPh sb="20" eb="22">
      <t>ショウサイ</t>
    </rPh>
    <rPh sb="28" eb="32">
      <t>ボシュウヨウコウ</t>
    </rPh>
    <rPh sb="33" eb="35">
      <t>サンショウ</t>
    </rPh>
    <phoneticPr fontId="6"/>
  </si>
  <si>
    <t>※他大学での取得単位に関する成績証明を提出する際、①対象年度に取得したこと、②当該大学での成績評価方法の2点がわかるように提出すること。成績証明書に記載のない場合は、記載がある別紙を提出のこと</t>
    <rPh sb="1" eb="4">
      <t>タダイガク</t>
    </rPh>
    <rPh sb="6" eb="8">
      <t>シュトク</t>
    </rPh>
    <rPh sb="8" eb="10">
      <t>タンイ</t>
    </rPh>
    <rPh sb="11" eb="12">
      <t>カン</t>
    </rPh>
    <rPh sb="14" eb="16">
      <t>セイセキ</t>
    </rPh>
    <rPh sb="16" eb="18">
      <t>ショウメイ</t>
    </rPh>
    <rPh sb="19" eb="21">
      <t>テイシュツ</t>
    </rPh>
    <rPh sb="23" eb="24">
      <t>サイ</t>
    </rPh>
    <rPh sb="26" eb="28">
      <t>タイショウ</t>
    </rPh>
    <rPh sb="28" eb="30">
      <t>ネンド</t>
    </rPh>
    <rPh sb="31" eb="33">
      <t>シュトク</t>
    </rPh>
    <rPh sb="39" eb="41">
      <t>トウガイ</t>
    </rPh>
    <rPh sb="41" eb="43">
      <t>ダイガク</t>
    </rPh>
    <rPh sb="45" eb="47">
      <t>セイセキ</t>
    </rPh>
    <rPh sb="47" eb="49">
      <t>ヒョウカ</t>
    </rPh>
    <rPh sb="49" eb="51">
      <t>ホウホウ</t>
    </rPh>
    <rPh sb="53" eb="54">
      <t>テン</t>
    </rPh>
    <rPh sb="61" eb="63">
      <t>テイシュツ</t>
    </rPh>
    <rPh sb="68" eb="70">
      <t>セイセキ</t>
    </rPh>
    <rPh sb="70" eb="73">
      <t>ショウメイショ</t>
    </rPh>
    <rPh sb="74" eb="76">
      <t>キサイ</t>
    </rPh>
    <rPh sb="79" eb="81">
      <t>バアイ</t>
    </rPh>
    <rPh sb="83" eb="85">
      <t>キサイ</t>
    </rPh>
    <rPh sb="88" eb="90">
      <t>ベッシ</t>
    </rPh>
    <rPh sb="91" eb="93">
      <t>テイシュツ</t>
    </rPh>
    <phoneticPr fontId="6"/>
  </si>
  <si>
    <t>【記入例】</t>
    <rPh sb="1" eb="3">
      <t>キニュウ</t>
    </rPh>
    <rPh sb="3" eb="4">
      <t>レイ</t>
    </rPh>
    <phoneticPr fontId="7"/>
  </si>
  <si>
    <r>
      <rPr>
        <b/>
        <sz val="10"/>
        <color rgb="FFC00000"/>
        <rFont val="游ゴシック"/>
        <family val="3"/>
        <charset val="128"/>
        <scheme val="minor"/>
      </rPr>
      <t>　　　　　【</t>
    </r>
    <r>
      <rPr>
        <b/>
        <u/>
        <sz val="10"/>
        <color rgb="FFC00000"/>
        <rFont val="游ゴシック"/>
        <family val="3"/>
        <charset val="128"/>
        <scheme val="minor"/>
      </rPr>
      <t>学部生】2024年度、【大学院生】2023年度及び2024年度に取得した単位</t>
    </r>
    <rPh sb="29" eb="30">
      <t>オヨ</t>
    </rPh>
    <rPh sb="35" eb="37">
      <t>ネンド</t>
    </rPh>
    <phoneticPr fontId="6"/>
  </si>
  <si>
    <t>2024年度</t>
    <rPh sb="4" eb="6">
      <t>ネンド</t>
    </rPh>
    <phoneticPr fontId="6"/>
  </si>
  <si>
    <t>海外留学支援制度（協定派遣）による奨学金受給に係る</t>
    <rPh sb="0" eb="2">
      <t>カイガイ</t>
    </rPh>
    <rPh sb="2" eb="4">
      <t>リュウガク</t>
    </rPh>
    <rPh sb="4" eb="6">
      <t>シエン</t>
    </rPh>
    <rPh sb="6" eb="8">
      <t>セイド</t>
    </rPh>
    <rPh sb="9" eb="11">
      <t>キョウテイ</t>
    </rPh>
    <rPh sb="11" eb="13">
      <t>ハケン</t>
    </rPh>
    <rPh sb="17" eb="20">
      <t>ショウガクキン</t>
    </rPh>
    <rPh sb="20" eb="22">
      <t>ジュキュウ</t>
    </rPh>
    <rPh sb="23" eb="24">
      <t>カカ</t>
    </rPh>
    <phoneticPr fontId="6"/>
  </si>
  <si>
    <t>申 立 書</t>
    <rPh sb="0" eb="1">
      <t>サル</t>
    </rPh>
    <rPh sb="2" eb="3">
      <t>リツ</t>
    </rPh>
    <rPh sb="4" eb="5">
      <t>ショ</t>
    </rPh>
    <phoneticPr fontId="7"/>
  </si>
  <si>
    <t>　　私は、東北大学が実施する海外留学プログラムに参加するにあたり、経済的理由により、自費のみでの留学が困難です。</t>
    <rPh sb="2" eb="3">
      <t>ワタシ</t>
    </rPh>
    <rPh sb="5" eb="7">
      <t>トウホク</t>
    </rPh>
    <rPh sb="7" eb="9">
      <t>ダイガク</t>
    </rPh>
    <rPh sb="10" eb="12">
      <t>ジッシ</t>
    </rPh>
    <rPh sb="14" eb="16">
      <t>カイガイ</t>
    </rPh>
    <rPh sb="16" eb="18">
      <t>リュウガク</t>
    </rPh>
    <rPh sb="24" eb="26">
      <t>サンカ</t>
    </rPh>
    <rPh sb="33" eb="36">
      <t>ケイザイテキ</t>
    </rPh>
    <rPh sb="36" eb="38">
      <t>リユウ</t>
    </rPh>
    <rPh sb="42" eb="44">
      <t>ジヒ</t>
    </rPh>
    <rPh sb="48" eb="50">
      <t>リュウガク</t>
    </rPh>
    <rPh sb="51" eb="53">
      <t>コンナン</t>
    </rPh>
    <phoneticPr fontId="7"/>
  </si>
  <si>
    <r>
      <rPr>
        <sz val="12"/>
        <rFont val="ＭＳ Ｐ明朝"/>
        <family val="1"/>
        <charset val="128"/>
      </rPr>
      <t>学籍番号</t>
    </r>
    <rPh sb="0" eb="2">
      <t>ガクセキ</t>
    </rPh>
    <rPh sb="2" eb="4">
      <t>バンゴウ</t>
    </rPh>
    <phoneticPr fontId="6"/>
  </si>
  <si>
    <r>
      <rPr>
        <sz val="11"/>
        <rFont val="ＭＳ Ｐ明朝"/>
        <family val="1"/>
        <charset val="128"/>
      </rPr>
      <t>：</t>
    </r>
    <phoneticPr fontId="6"/>
  </si>
  <si>
    <t>氏名</t>
    <rPh sb="0" eb="2">
      <t>シメイ</t>
    </rPh>
    <phoneticPr fontId="6"/>
  </si>
  <si>
    <t>所　属</t>
    <rPh sb="0" eb="1">
      <t>トコロ</t>
    </rPh>
    <rPh sb="2" eb="3">
      <t>ゾク</t>
    </rPh>
    <phoneticPr fontId="6"/>
  </si>
  <si>
    <t>学部
研究科</t>
    <rPh sb="0" eb="1">
      <t>ガク</t>
    </rPh>
    <rPh sb="1" eb="2">
      <t>ブ</t>
    </rPh>
    <rPh sb="3" eb="6">
      <t>ケンキュウカ</t>
    </rPh>
    <phoneticPr fontId="6"/>
  </si>
  <si>
    <r>
      <rPr>
        <sz val="11"/>
        <rFont val="ＭＳ Ｐ明朝"/>
        <family val="1"/>
        <charset val="128"/>
      </rPr>
      <t>学科
専攻</t>
    </r>
    <rPh sb="0" eb="2">
      <t>ガッカ</t>
    </rPh>
    <rPh sb="3" eb="5">
      <t>センコウ</t>
    </rPh>
    <phoneticPr fontId="6"/>
  </si>
  <si>
    <t>課程・学年</t>
    <rPh sb="0" eb="2">
      <t>カテイ</t>
    </rPh>
    <rPh sb="3" eb="5">
      <t>ガクネン</t>
    </rPh>
    <phoneticPr fontId="6"/>
  </si>
  <si>
    <t>課程</t>
    <rPh sb="0" eb="2">
      <t>カテイ</t>
    </rPh>
    <phoneticPr fontId="7"/>
  </si>
  <si>
    <t>年</t>
    <rPh sb="0" eb="1">
      <t>ネン</t>
    </rPh>
    <phoneticPr fontId="7"/>
  </si>
  <si>
    <r>
      <rPr>
        <sz val="11"/>
        <rFont val="ＭＳ Ｐ明朝"/>
        <family val="1"/>
        <charset val="128"/>
      </rPr>
      <t>年</t>
    </r>
    <rPh sb="0" eb="1">
      <t>ネン</t>
    </rPh>
    <phoneticPr fontId="6"/>
  </si>
  <si>
    <r>
      <rPr>
        <sz val="11"/>
        <rFont val="ＭＳ Ｐ明朝"/>
        <family val="1"/>
        <charset val="128"/>
      </rPr>
      <t>月</t>
    </r>
    <rPh sb="0" eb="1">
      <t>ガツ</t>
    </rPh>
    <phoneticPr fontId="6"/>
  </si>
  <si>
    <r>
      <rPr>
        <sz val="11"/>
        <rFont val="ＭＳ Ｐ明朝"/>
        <family val="1"/>
        <charset val="128"/>
      </rPr>
      <t>日</t>
    </r>
    <rPh sb="0" eb="1">
      <t>ニチ</t>
    </rPh>
    <phoneticPr fontId="6"/>
  </si>
  <si>
    <r>
      <rPr>
        <sz val="11"/>
        <rFont val="ＭＳ Ｐ明朝"/>
        <family val="1"/>
        <charset val="128"/>
      </rPr>
      <t>署名（直筆）：</t>
    </r>
    <rPh sb="0" eb="1">
      <t>ショ</t>
    </rPh>
    <rPh sb="1" eb="2">
      <t>メイ</t>
    </rPh>
    <rPh sb="3" eb="5">
      <t>ジキヒツ</t>
    </rPh>
    <phoneticPr fontId="6"/>
  </si>
  <si>
    <t>2025年度グローバル萩海外留学奨励賞・JASSO海外留学支援制度（協定派遣）受給候補者登録データ</t>
    <rPh sb="4" eb="6">
      <t>ネンド</t>
    </rPh>
    <rPh sb="11" eb="12">
      <t>ハギ</t>
    </rPh>
    <rPh sb="12" eb="16">
      <t>カイガイリュウガク</t>
    </rPh>
    <rPh sb="16" eb="19">
      <t>ショウレイショウ</t>
    </rPh>
    <rPh sb="25" eb="29">
      <t>カイガイリュウガク</t>
    </rPh>
    <rPh sb="29" eb="33">
      <t>シエンセイド</t>
    </rPh>
    <rPh sb="34" eb="38">
      <t>キョウテイハケン</t>
    </rPh>
    <rPh sb="39" eb="44">
      <t>ジュキュウコウホシャ</t>
    </rPh>
    <rPh sb="44" eb="46">
      <t>トウロク</t>
    </rPh>
    <phoneticPr fontId="6"/>
  </si>
  <si>
    <t>JASSO給付奨学金（国内）受給状況
（対象：グローバル萩海外留学奨励賞応募者のみ）</t>
    <rPh sb="5" eb="7">
      <t>キュウフ</t>
    </rPh>
    <rPh sb="7" eb="10">
      <t>ショウガクキン</t>
    </rPh>
    <rPh sb="11" eb="13">
      <t>コクナイ</t>
    </rPh>
    <rPh sb="14" eb="16">
      <t>ジュキュウ</t>
    </rPh>
    <rPh sb="16" eb="18">
      <t>ジョウキョウ</t>
    </rPh>
    <rPh sb="20" eb="22">
      <t>タイショウ</t>
    </rPh>
    <rPh sb="28" eb="29">
      <t>ハギ</t>
    </rPh>
    <rPh sb="29" eb="33">
      <t>カイガイリュウガク</t>
    </rPh>
    <rPh sb="33" eb="36">
      <t>ショウレイショウ</t>
    </rPh>
    <rPh sb="36" eb="39">
      <t>オウボシャ</t>
    </rPh>
    <phoneticPr fontId="6"/>
  </si>
  <si>
    <t>受給の有無</t>
    <rPh sb="0" eb="2">
      <t>ジュキュウ</t>
    </rPh>
    <rPh sb="3" eb="5">
      <t>ウム</t>
    </rPh>
    <phoneticPr fontId="6"/>
  </si>
  <si>
    <t>区分</t>
    <rPh sb="0" eb="2">
      <t>クブン</t>
    </rPh>
    <phoneticPr fontId="6"/>
  </si>
  <si>
    <t>グローバル萩に採用された場合の月額奨学金受給希望</t>
    <rPh sb="5" eb="6">
      <t>ハギ</t>
    </rPh>
    <rPh sb="7" eb="9">
      <t>サイヨウ</t>
    </rPh>
    <rPh sb="12" eb="14">
      <t>バアイ</t>
    </rPh>
    <rPh sb="15" eb="17">
      <t>ゲツガク</t>
    </rPh>
    <rPh sb="17" eb="20">
      <t>ショウガクキン</t>
    </rPh>
    <rPh sb="20" eb="22">
      <t>ジュキュウ</t>
    </rPh>
    <rPh sb="22" eb="24">
      <t>キボウ</t>
    </rPh>
    <phoneticPr fontId="6"/>
  </si>
  <si>
    <t>あり</t>
  </si>
  <si>
    <t>第3区分</t>
  </si>
  <si>
    <t>グローバル萩・JASSO海外留学支援制度のどちらでも構わない</t>
  </si>
  <si>
    <r>
      <t>【対象】評価がAA, A, B, C, Dのいずれかである単位（合否などで評価されたものは含めない）
学部生、大学院生ともに</t>
    </r>
    <r>
      <rPr>
        <u/>
        <sz val="9"/>
        <rFont val="ＭＳ Ｐ明朝"/>
        <family val="1"/>
        <charset val="128"/>
      </rPr>
      <t>原則</t>
    </r>
    <r>
      <rPr>
        <sz val="9"/>
        <rFont val="ＭＳ Ｐ明朝"/>
        <family val="1"/>
        <charset val="128"/>
      </rPr>
      <t>2024年度に取得した単位
※2024年度の成績を含めた入学時からの累計の成績評価係数が2.30点以上あれば、同等とみなして構いません。</t>
    </r>
    <rPh sb="1" eb="3">
      <t>タイショウ</t>
    </rPh>
    <rPh sb="4" eb="6">
      <t>ヒョウカ</t>
    </rPh>
    <rPh sb="29" eb="31">
      <t>タンイ</t>
    </rPh>
    <rPh sb="32" eb="34">
      <t>ゴウヒ</t>
    </rPh>
    <rPh sb="37" eb="39">
      <t>ヒョウカ</t>
    </rPh>
    <rPh sb="45" eb="46">
      <t>フク</t>
    </rPh>
    <rPh sb="51" eb="54">
      <t>ガクブセイ</t>
    </rPh>
    <rPh sb="55" eb="59">
      <t>ダイガクインセイ</t>
    </rPh>
    <rPh sb="62" eb="64">
      <t>ゲンソク</t>
    </rPh>
    <rPh sb="68" eb="69">
      <t>ネン</t>
    </rPh>
    <rPh sb="69" eb="70">
      <t>ド</t>
    </rPh>
    <rPh sb="71" eb="73">
      <t>シュトク</t>
    </rPh>
    <rPh sb="75" eb="77">
      <t>タンイ</t>
    </rPh>
    <phoneticPr fontId="6"/>
  </si>
  <si>
    <t>経済状況</t>
    <rPh sb="0" eb="2">
      <t>ケイザイ</t>
    </rPh>
    <rPh sb="2" eb="4">
      <t>ジョウキョウ</t>
    </rPh>
    <phoneticPr fontId="6"/>
  </si>
  <si>
    <t>②自費のみで留学は困難である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</si>
</sst>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0_ "/>
    <numFmt numFmtId="178" formatCode="#,##0_ "/>
  </numFmts>
  <fonts count="53">
    <font>
      <sz val="11"/>
      <color theme="1"/>
      <name val="游ゴシック"/>
      <family val="2"/>
      <charset val="128"/>
      <scheme val="minor"/>
    </font>
    <font>
      <sz val="11"/>
      <color theme="1"/>
      <name val="游ゴシック"/>
      <family val="2"/>
      <charset val="128"/>
      <scheme val="minor"/>
    </font>
    <font>
      <b/>
      <sz val="11"/>
      <color theme="3"/>
      <name val="游ゴシック"/>
      <family val="2"/>
      <charset val="128"/>
      <scheme val="minor"/>
    </font>
    <font>
      <sz val="11"/>
      <color rgb="FF3F3F76"/>
      <name val="游ゴシック"/>
      <family val="2"/>
      <charset val="128"/>
      <scheme val="minor"/>
    </font>
    <font>
      <sz val="11"/>
      <name val="ＭＳ Ｐゴシック"/>
      <family val="3"/>
      <charset val="128"/>
    </font>
    <font>
      <sz val="10"/>
      <name val="Meiryo UI"/>
      <family val="3"/>
      <charset val="128"/>
    </font>
    <font>
      <sz val="6"/>
      <name val="游ゴシック"/>
      <family val="2"/>
      <charset val="128"/>
      <scheme val="minor"/>
    </font>
    <font>
      <sz val="6"/>
      <name val="ＭＳ Ｐゴシック"/>
      <family val="3"/>
      <charset val="128"/>
    </font>
    <font>
      <sz val="10"/>
      <color theme="1"/>
      <name val="Meiryo UI"/>
      <family val="3"/>
      <charset val="128"/>
    </font>
    <font>
      <sz val="10"/>
      <color rgb="FFFF0000"/>
      <name val="Meiryo UI"/>
      <family val="3"/>
      <charset val="128"/>
    </font>
    <font>
      <sz val="10"/>
      <color rgb="FFFF0000"/>
      <name val="ＭＳ Ｐゴシック"/>
      <family val="3"/>
      <charset val="128"/>
    </font>
    <font>
      <sz val="10"/>
      <color theme="1"/>
      <name val="游ゴシック"/>
      <family val="2"/>
      <charset val="128"/>
      <scheme val="minor"/>
    </font>
    <font>
      <sz val="10"/>
      <color rgb="FF3333FF"/>
      <name val="ＭＳ Ｐゴシック"/>
      <family val="3"/>
      <charset val="128"/>
    </font>
    <font>
      <sz val="10"/>
      <color rgb="FF0000FF"/>
      <name val="ＭＳ Ｐゴシック"/>
      <family val="3"/>
      <charset val="128"/>
    </font>
    <font>
      <sz val="10"/>
      <color rgb="FF0000FF"/>
      <name val="Meiryo UI"/>
      <family val="3"/>
      <charset val="128"/>
    </font>
    <font>
      <sz val="11"/>
      <color indexed="8"/>
      <name val="ＭＳ Ｐゴシック"/>
      <family val="3"/>
      <charset val="128"/>
    </font>
    <font>
      <sz val="11"/>
      <color theme="1"/>
      <name val="Meiryo UI"/>
      <family val="3"/>
      <charset val="128"/>
    </font>
    <font>
      <sz val="11"/>
      <color rgb="FFFF0000"/>
      <name val="游ゴシック"/>
      <family val="2"/>
      <charset val="128"/>
      <scheme val="minor"/>
    </font>
    <font>
      <sz val="11"/>
      <color rgb="FFFF0000"/>
      <name val="Meiryo UI"/>
      <family val="3"/>
      <charset val="128"/>
    </font>
    <font>
      <sz val="11"/>
      <color theme="1"/>
      <name val="ＭＳ Ｐゴシック"/>
      <family val="3"/>
      <charset val="128"/>
    </font>
    <font>
      <b/>
      <sz val="11"/>
      <color theme="1"/>
      <name val="ＭＳ Ｐゴシック"/>
      <family val="3"/>
      <charset val="128"/>
    </font>
    <font>
      <b/>
      <sz val="11"/>
      <color rgb="FFFF0000"/>
      <name val="ＭＳ Ｐゴシック"/>
      <family val="3"/>
      <charset val="128"/>
    </font>
    <font>
      <sz val="20"/>
      <name val="ＭＳ Ｐ明朝"/>
      <family val="1"/>
      <charset val="128"/>
    </font>
    <font>
      <sz val="20"/>
      <name val="Times New Roman"/>
      <family val="1"/>
    </font>
    <font>
      <sz val="11"/>
      <name val="Times New Roman"/>
      <family val="1"/>
    </font>
    <font>
      <sz val="11"/>
      <name val="ＭＳ Ｐ明朝"/>
      <family val="1"/>
      <charset val="128"/>
    </font>
    <font>
      <sz val="10"/>
      <name val="Times New Roman"/>
      <family val="1"/>
    </font>
    <font>
      <sz val="10"/>
      <name val="ＭＳ Ｐ明朝"/>
      <family val="1"/>
      <charset val="128"/>
    </font>
    <font>
      <sz val="9"/>
      <name val="ＭＳ Ｐ明朝"/>
      <family val="1"/>
      <charset val="128"/>
    </font>
    <font>
      <sz val="9"/>
      <name val="Times New Roman"/>
      <family val="1"/>
    </font>
    <font>
      <u/>
      <sz val="9"/>
      <name val="Times New Roman"/>
      <family val="1"/>
    </font>
    <font>
      <u/>
      <sz val="9"/>
      <name val="ＭＳ Ｐ明朝"/>
      <family val="1"/>
      <charset val="128"/>
    </font>
    <font>
      <sz val="11"/>
      <color rgb="FFFF0000"/>
      <name val="ＭＳ Ｐ明朝"/>
      <family val="1"/>
      <charset val="128"/>
    </font>
    <font>
      <sz val="11"/>
      <color rgb="FFFF0000"/>
      <name val="Times New Roman"/>
      <family val="1"/>
    </font>
    <font>
      <sz val="11"/>
      <color rgb="FFFF0000"/>
      <name val="ＭＳ Ｐゴシック"/>
      <family val="3"/>
      <charset val="128"/>
    </font>
    <font>
      <sz val="20"/>
      <name val="游ゴシック"/>
      <family val="3"/>
      <charset val="128"/>
      <scheme val="minor"/>
    </font>
    <font>
      <sz val="11"/>
      <name val="游ゴシック"/>
      <family val="3"/>
      <charset val="128"/>
      <scheme val="minor"/>
    </font>
    <font>
      <sz val="8"/>
      <name val="游ゴシック"/>
      <family val="3"/>
      <charset val="128"/>
      <scheme val="minor"/>
    </font>
    <font>
      <sz val="10"/>
      <name val="游ゴシック"/>
      <family val="3"/>
      <charset val="128"/>
      <scheme val="minor"/>
    </font>
    <font>
      <sz val="9"/>
      <name val="游ゴシック"/>
      <family val="3"/>
      <charset val="128"/>
      <scheme val="minor"/>
    </font>
    <font>
      <b/>
      <u/>
      <sz val="10"/>
      <color rgb="FFC00000"/>
      <name val="游ゴシック"/>
      <family val="3"/>
      <charset val="128"/>
      <scheme val="minor"/>
    </font>
    <font>
      <b/>
      <sz val="10"/>
      <color rgb="FFC00000"/>
      <name val="游ゴシック"/>
      <family val="3"/>
      <charset val="128"/>
      <scheme val="minor"/>
    </font>
    <font>
      <sz val="11"/>
      <color rgb="FFFF0000"/>
      <name val="游ゴシック"/>
      <family val="3"/>
      <charset val="128"/>
      <scheme val="minor"/>
    </font>
    <font>
      <b/>
      <sz val="11"/>
      <name val="Times New Roman"/>
      <family val="1"/>
    </font>
    <font>
      <sz val="12"/>
      <name val="Times New Roman"/>
      <family val="1"/>
    </font>
    <font>
      <sz val="14"/>
      <name val="Times New Roman"/>
      <family val="1"/>
    </font>
    <font>
      <b/>
      <sz val="14"/>
      <name val="ＭＳ Ｐ明朝"/>
      <family val="1"/>
      <charset val="128"/>
    </font>
    <font>
      <sz val="16"/>
      <name val="Times New Roman"/>
      <family val="1"/>
    </font>
    <font>
      <sz val="8"/>
      <name val="Times New Roman"/>
      <family val="1"/>
    </font>
    <font>
      <sz val="12"/>
      <name val="ＭＳ Ｐ明朝"/>
      <family val="1"/>
      <charset val="128"/>
    </font>
    <font>
      <sz val="14"/>
      <name val="ＭＳ Ｐ明朝"/>
      <family val="1"/>
      <charset val="128"/>
    </font>
    <font>
      <i/>
      <sz val="18"/>
      <name val="Times New Roman"/>
      <family val="1"/>
    </font>
    <font>
      <b/>
      <sz val="16"/>
      <color theme="1"/>
      <name val="Meiryo UI"/>
      <family val="3"/>
      <charset val="128"/>
    </font>
  </fonts>
  <fills count="21">
    <fill>
      <patternFill patternType="none"/>
    </fill>
    <fill>
      <patternFill patternType="gray125"/>
    </fill>
    <fill>
      <patternFill patternType="solid">
        <fgColor rgb="FFFFFFCC"/>
        <bgColor indexed="64"/>
      </patternFill>
    </fill>
    <fill>
      <patternFill patternType="solid">
        <fgColor rgb="FFE2ECC2"/>
        <bgColor indexed="64"/>
      </patternFill>
    </fill>
    <fill>
      <patternFill patternType="solid">
        <fgColor rgb="FFFFEDB3"/>
        <bgColor indexed="64"/>
      </patternFill>
    </fill>
    <fill>
      <patternFill patternType="solid">
        <fgColor rgb="FFFFCCCC"/>
        <bgColor indexed="64"/>
      </patternFill>
    </fill>
    <fill>
      <patternFill patternType="solid">
        <fgColor rgb="FFEFD3D1"/>
        <bgColor indexed="64"/>
      </patternFill>
    </fill>
    <fill>
      <patternFill patternType="solid">
        <fgColor rgb="FFD9CBA5"/>
        <bgColor indexed="64"/>
      </patternFill>
    </fill>
    <fill>
      <patternFill patternType="solid">
        <fgColor theme="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rgb="FFFF99CC"/>
        <bgColor indexed="64"/>
      </patternFill>
    </fill>
    <fill>
      <patternFill patternType="solid">
        <fgColor theme="9" tint="0.79998168889431442"/>
        <bgColor indexed="64"/>
      </patternFill>
    </fill>
    <fill>
      <patternFill patternType="solid">
        <fgColor theme="7" tint="-0.249977111117893"/>
        <bgColor indexed="64"/>
      </patternFill>
    </fill>
    <fill>
      <patternFill patternType="solid">
        <fgColor theme="7" tint="0.39997558519241921"/>
        <bgColor indexed="64"/>
      </patternFill>
    </fill>
    <fill>
      <patternFill patternType="solid">
        <fgColor indexed="22"/>
        <bgColor indexed="64"/>
      </patternFill>
    </fill>
    <fill>
      <patternFill patternType="solid">
        <fgColor rgb="FFCCCCFF"/>
        <bgColor indexed="64"/>
      </patternFill>
    </fill>
    <fill>
      <patternFill patternType="solid">
        <fgColor theme="9" tint="0.399975585192419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double">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top style="medium">
        <color indexed="64"/>
      </top>
      <bottom style="medium">
        <color indexed="64"/>
      </bottom>
      <diagonal/>
    </border>
    <border>
      <left/>
      <right style="double">
        <color indexed="64"/>
      </right>
      <top style="medium">
        <color indexed="64"/>
      </top>
      <bottom style="medium">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0" fontId="4" fillId="0" borderId="0">
      <alignment vertical="center"/>
    </xf>
    <xf numFmtId="0" fontId="4" fillId="0" borderId="0"/>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0" fontId="1" fillId="0" borderId="0">
      <alignment vertical="center"/>
    </xf>
  </cellStyleXfs>
  <cellXfs count="232">
    <xf numFmtId="0" fontId="0" fillId="0" borderId="0" xfId="0">
      <alignment vertical="center"/>
    </xf>
    <xf numFmtId="0" fontId="5" fillId="0" borderId="0" xfId="2" applyFont="1">
      <alignment vertical="center"/>
    </xf>
    <xf numFmtId="0" fontId="5" fillId="0" borderId="0" xfId="2" applyFont="1" applyAlignment="1">
      <alignment horizontal="center" vertical="center"/>
    </xf>
    <xf numFmtId="0" fontId="5" fillId="0" borderId="0" xfId="2" applyFont="1" applyAlignment="1">
      <alignment horizontal="center" vertical="center" wrapText="1"/>
    </xf>
    <xf numFmtId="0" fontId="5" fillId="0" borderId="0" xfId="2" applyFont="1" applyAlignment="1">
      <alignment vertical="center" wrapText="1"/>
    </xf>
    <xf numFmtId="176" fontId="5" fillId="0" borderId="0" xfId="2" applyNumberFormat="1" applyFont="1" applyAlignment="1">
      <alignment horizontal="center" vertical="center"/>
    </xf>
    <xf numFmtId="0" fontId="5" fillId="0" borderId="0" xfId="3" applyFont="1" applyAlignment="1">
      <alignment horizontal="center" vertical="center"/>
    </xf>
    <xf numFmtId="176" fontId="5" fillId="0" borderId="0" xfId="3" applyNumberFormat="1" applyFont="1" applyAlignment="1">
      <alignment horizontal="center" vertical="center"/>
    </xf>
    <xf numFmtId="0" fontId="8" fillId="0" borderId="0" xfId="2" applyFont="1" applyAlignment="1">
      <alignment horizontal="center" vertical="center"/>
    </xf>
    <xf numFmtId="176" fontId="5" fillId="0" borderId="0" xfId="2" applyNumberFormat="1" applyFont="1" applyAlignment="1">
      <alignment horizontal="center" vertical="center" wrapText="1"/>
    </xf>
    <xf numFmtId="176" fontId="8" fillId="0" borderId="0" xfId="2" applyNumberFormat="1" applyFont="1" applyAlignment="1">
      <alignment horizontal="center" vertical="center"/>
    </xf>
    <xf numFmtId="0" fontId="5" fillId="0" borderId="0" xfId="2" applyFont="1" applyAlignment="1">
      <alignment horizontal="right" vertical="center"/>
    </xf>
    <xf numFmtId="0" fontId="5" fillId="0" borderId="1" xfId="2" applyFont="1" applyBorder="1" applyAlignment="1">
      <alignment horizontal="right" vertical="center"/>
    </xf>
    <xf numFmtId="0" fontId="5" fillId="0" borderId="0" xfId="2" applyFont="1" applyAlignment="1">
      <alignment horizontal="left" vertical="center"/>
    </xf>
    <xf numFmtId="14" fontId="5" fillId="0" borderId="0" xfId="2" applyNumberFormat="1" applyFont="1" applyAlignment="1">
      <alignment horizontal="right" vertical="center"/>
    </xf>
    <xf numFmtId="0" fontId="8" fillId="3" borderId="1" xfId="3" applyFont="1" applyFill="1" applyBorder="1" applyAlignment="1">
      <alignment horizontal="center" vertical="center" wrapText="1"/>
    </xf>
    <xf numFmtId="0" fontId="5" fillId="2" borderId="1" xfId="3" applyFont="1" applyFill="1" applyBorder="1" applyAlignment="1">
      <alignment horizontal="center" vertical="center" wrapText="1"/>
    </xf>
    <xf numFmtId="0" fontId="8" fillId="2" borderId="1" xfId="0" applyFont="1" applyFill="1" applyBorder="1" applyAlignment="1">
      <alignment vertical="center" wrapText="1"/>
    </xf>
    <xf numFmtId="0" fontId="8" fillId="2" borderId="1" xfId="3" applyFont="1" applyFill="1" applyBorder="1" applyAlignment="1">
      <alignment horizontal="center" vertical="center" wrapText="1"/>
    </xf>
    <xf numFmtId="0" fontId="8" fillId="5" borderId="1" xfId="3" applyFont="1" applyFill="1" applyBorder="1" applyAlignment="1">
      <alignment horizontal="center" vertical="center" wrapText="1"/>
    </xf>
    <xf numFmtId="0" fontId="8" fillId="5" borderId="1" xfId="0" applyFont="1" applyFill="1" applyBorder="1" applyAlignment="1">
      <alignment vertical="center" wrapText="1"/>
    </xf>
    <xf numFmtId="0" fontId="5" fillId="3" borderId="1" xfId="3" applyFont="1" applyFill="1" applyBorder="1" applyAlignment="1">
      <alignment horizontal="center" vertical="center" wrapText="1"/>
    </xf>
    <xf numFmtId="0" fontId="5" fillId="6" borderId="1" xfId="3" applyFont="1" applyFill="1" applyBorder="1" applyAlignment="1">
      <alignment horizontal="center" vertical="center" wrapText="1"/>
    </xf>
    <xf numFmtId="0" fontId="5" fillId="7" borderId="1" xfId="3" applyFont="1" applyFill="1" applyBorder="1" applyAlignment="1">
      <alignment horizontal="center" vertical="center" wrapText="1"/>
    </xf>
    <xf numFmtId="0" fontId="15" fillId="0" borderId="0" xfId="5" applyFont="1" applyAlignment="1">
      <alignment horizontal="left" vertical="center"/>
    </xf>
    <xf numFmtId="0" fontId="15" fillId="0" borderId="0" xfId="5" applyFont="1">
      <alignment vertical="center"/>
    </xf>
    <xf numFmtId="0" fontId="15" fillId="0" borderId="0" xfId="5" applyFont="1" applyAlignment="1">
      <alignment horizontal="left" vertical="center" shrinkToFit="1"/>
    </xf>
    <xf numFmtId="0" fontId="15" fillId="0" borderId="4" xfId="5" applyFont="1" applyBorder="1" applyAlignment="1">
      <alignment horizontal="left" vertical="center"/>
    </xf>
    <xf numFmtId="0" fontId="15" fillId="0" borderId="4" xfId="5" applyFont="1" applyBorder="1">
      <alignment vertical="center"/>
    </xf>
    <xf numFmtId="0" fontId="15" fillId="0" borderId="4" xfId="5" applyFont="1" applyBorder="1" applyAlignment="1">
      <alignment horizontal="left" vertical="center" shrinkToFit="1"/>
    </xf>
    <xf numFmtId="0" fontId="16" fillId="0" borderId="0" xfId="0" applyFont="1">
      <alignment vertical="center"/>
    </xf>
    <xf numFmtId="0" fontId="16" fillId="9" borderId="1" xfId="0" applyFont="1" applyFill="1" applyBorder="1">
      <alignment vertical="center"/>
    </xf>
    <xf numFmtId="0" fontId="16" fillId="0" borderId="1" xfId="0" applyFont="1" applyBorder="1">
      <alignment vertical="center"/>
    </xf>
    <xf numFmtId="38" fontId="16" fillId="0" borderId="1" xfId="1" applyFont="1" applyBorder="1" applyAlignment="1">
      <alignment vertical="center"/>
    </xf>
    <xf numFmtId="0" fontId="5" fillId="10" borderId="1" xfId="3" applyFont="1" applyFill="1" applyBorder="1" applyAlignment="1">
      <alignment horizontal="center" vertical="center" wrapText="1"/>
    </xf>
    <xf numFmtId="0" fontId="5" fillId="0" borderId="1" xfId="2" applyFont="1" applyBorder="1" applyAlignment="1" applyProtection="1">
      <alignment horizontal="center" vertical="center"/>
      <protection locked="0"/>
    </xf>
    <xf numFmtId="0" fontId="5" fillId="0" borderId="1" xfId="2" applyFont="1" applyBorder="1" applyAlignment="1" applyProtection="1">
      <alignment horizontal="left" vertical="center"/>
      <protection locked="0"/>
    </xf>
    <xf numFmtId="14" fontId="5" fillId="0" borderId="1" xfId="2" applyNumberFormat="1" applyFont="1" applyBorder="1" applyAlignment="1" applyProtection="1">
      <alignment horizontal="center" vertical="center"/>
      <protection locked="0"/>
    </xf>
    <xf numFmtId="0" fontId="5" fillId="0" borderId="1" xfId="2" applyFont="1" applyBorder="1" applyAlignment="1" applyProtection="1">
      <alignment horizontal="center" vertical="center" wrapText="1"/>
      <protection locked="0"/>
    </xf>
    <xf numFmtId="177" fontId="5" fillId="0" borderId="1" xfId="2" applyNumberFormat="1" applyFont="1" applyBorder="1" applyAlignment="1" applyProtection="1">
      <alignment horizontal="center" vertical="center"/>
      <protection locked="0"/>
    </xf>
    <xf numFmtId="38" fontId="5" fillId="2" borderId="1" xfId="4" applyFont="1" applyFill="1" applyBorder="1" applyAlignment="1" applyProtection="1">
      <alignment horizontal="center" vertical="center"/>
    </xf>
    <xf numFmtId="176" fontId="5" fillId="0" borderId="1" xfId="3" applyNumberFormat="1" applyFont="1" applyBorder="1" applyAlignment="1" applyProtection="1">
      <alignment horizontal="center" vertical="center"/>
      <protection locked="0"/>
    </xf>
    <xf numFmtId="49" fontId="5" fillId="0" borderId="1" xfId="3" applyNumberFormat="1" applyFont="1" applyBorder="1" applyAlignment="1" applyProtection="1">
      <alignment horizontal="center" vertical="center"/>
      <protection locked="0"/>
    </xf>
    <xf numFmtId="178" fontId="5" fillId="0" borderId="1" xfId="2" applyNumberFormat="1" applyFont="1" applyBorder="1" applyAlignment="1" applyProtection="1">
      <alignment horizontal="left" vertical="center" wrapText="1"/>
      <protection locked="0"/>
    </xf>
    <xf numFmtId="0" fontId="15" fillId="0" borderId="1" xfId="5" applyFont="1" applyBorder="1" applyAlignment="1">
      <alignment horizontal="left" vertical="center"/>
    </xf>
    <xf numFmtId="0" fontId="15" fillId="8" borderId="1" xfId="5" applyFont="1" applyFill="1" applyBorder="1" applyAlignment="1">
      <alignment horizontal="center" vertical="center" shrinkToFit="1"/>
    </xf>
    <xf numFmtId="0" fontId="15" fillId="8" borderId="1" xfId="5" applyFont="1" applyFill="1" applyBorder="1" applyAlignment="1">
      <alignment horizontal="center" vertical="center"/>
    </xf>
    <xf numFmtId="0" fontId="15" fillId="0" borderId="1" xfId="5" applyFont="1" applyBorder="1" applyAlignment="1">
      <alignment horizontal="center" vertical="center" shrinkToFit="1"/>
    </xf>
    <xf numFmtId="0" fontId="18" fillId="0" borderId="1" xfId="0" applyFont="1" applyBorder="1">
      <alignment vertical="center"/>
    </xf>
    <xf numFmtId="0" fontId="9" fillId="0" borderId="1" xfId="2" applyFont="1" applyBorder="1" applyAlignment="1" applyProtection="1">
      <alignment horizontal="left" vertical="center"/>
      <protection locked="0"/>
    </xf>
    <xf numFmtId="0" fontId="9" fillId="0" borderId="1" xfId="2" applyFont="1" applyBorder="1" applyAlignment="1" applyProtection="1">
      <alignment horizontal="center" vertical="center"/>
      <protection locked="0"/>
    </xf>
    <xf numFmtId="14" fontId="9" fillId="0" borderId="1" xfId="2" applyNumberFormat="1" applyFont="1" applyBorder="1" applyAlignment="1" applyProtection="1">
      <alignment horizontal="center" vertical="center"/>
      <protection locked="0"/>
    </xf>
    <xf numFmtId="0" fontId="9" fillId="0" borderId="1" xfId="2" applyFont="1" applyBorder="1" applyAlignment="1" applyProtection="1">
      <alignment horizontal="center" vertical="center" wrapText="1"/>
      <protection locked="0"/>
    </xf>
    <xf numFmtId="177" fontId="9" fillId="0" borderId="1" xfId="2" applyNumberFormat="1" applyFont="1" applyBorder="1" applyAlignment="1" applyProtection="1">
      <alignment horizontal="center" vertical="center"/>
      <protection locked="0"/>
    </xf>
    <xf numFmtId="0" fontId="9" fillId="2" borderId="1" xfId="2" applyFont="1" applyFill="1" applyBorder="1" applyAlignment="1">
      <alignment horizontal="left" vertical="center"/>
    </xf>
    <xf numFmtId="38" fontId="9" fillId="2" borderId="1" xfId="4" applyFont="1" applyFill="1" applyBorder="1" applyAlignment="1" applyProtection="1">
      <alignment horizontal="center" vertical="center"/>
    </xf>
    <xf numFmtId="178" fontId="9" fillId="0" borderId="1" xfId="2" applyNumberFormat="1" applyFont="1" applyBorder="1" applyAlignment="1" applyProtection="1">
      <alignment horizontal="left" vertical="center" wrapText="1"/>
      <protection locked="0"/>
    </xf>
    <xf numFmtId="176" fontId="9" fillId="0" borderId="1" xfId="3" applyNumberFormat="1" applyFont="1" applyBorder="1" applyAlignment="1" applyProtection="1">
      <alignment horizontal="center" vertical="center"/>
      <protection locked="0"/>
    </xf>
    <xf numFmtId="49" fontId="9" fillId="0" borderId="1" xfId="3" applyNumberFormat="1" applyFont="1" applyBorder="1" applyAlignment="1" applyProtection="1">
      <alignment horizontal="center" vertical="center"/>
      <protection locked="0"/>
    </xf>
    <xf numFmtId="0" fontId="17" fillId="0" borderId="0" xfId="0" applyFont="1">
      <alignment vertical="center"/>
    </xf>
    <xf numFmtId="0" fontId="5" fillId="0" borderId="3" xfId="2" applyFont="1" applyBorder="1" applyAlignment="1" applyProtection="1">
      <alignment horizontal="center" vertical="center"/>
      <protection locked="0"/>
    </xf>
    <xf numFmtId="0" fontId="5" fillId="2" borderId="1" xfId="2" applyFont="1" applyFill="1" applyBorder="1" applyAlignment="1">
      <alignment horizontal="left" vertical="center"/>
    </xf>
    <xf numFmtId="0" fontId="15" fillId="0" borderId="1" xfId="5" applyFont="1" applyBorder="1" applyAlignment="1">
      <alignment horizontal="center" vertical="center"/>
    </xf>
    <xf numFmtId="0" fontId="19" fillId="0" borderId="5" xfId="5" applyFont="1" applyBorder="1" applyAlignment="1">
      <alignment horizontal="left" vertical="center"/>
    </xf>
    <xf numFmtId="0" fontId="19" fillId="0" borderId="6" xfId="5" applyFont="1" applyBorder="1" applyAlignment="1">
      <alignment horizontal="left" vertical="center"/>
    </xf>
    <xf numFmtId="0" fontId="19" fillId="0" borderId="6" xfId="5" applyFont="1" applyBorder="1">
      <alignment vertical="center"/>
    </xf>
    <xf numFmtId="0" fontId="19" fillId="0" borderId="6" xfId="5" applyFont="1" applyBorder="1" applyAlignment="1">
      <alignment horizontal="left" vertical="center" shrinkToFit="1"/>
    </xf>
    <xf numFmtId="0" fontId="19" fillId="0" borderId="3" xfId="5" applyFont="1" applyBorder="1" applyAlignment="1">
      <alignment horizontal="left" vertical="center"/>
    </xf>
    <xf numFmtId="0" fontId="19" fillId="0" borderId="3" xfId="5" applyFont="1" applyBorder="1">
      <alignment vertical="center"/>
    </xf>
    <xf numFmtId="0" fontId="19" fillId="0" borderId="3" xfId="5" applyFont="1" applyBorder="1" applyAlignment="1">
      <alignment horizontal="left" vertical="center" shrinkToFit="1"/>
    </xf>
    <xf numFmtId="0" fontId="20" fillId="0" borderId="3" xfId="5" applyFont="1" applyBorder="1" applyAlignment="1">
      <alignment horizontal="left" vertical="center"/>
    </xf>
    <xf numFmtId="0" fontId="20" fillId="0" borderId="3" xfId="5" applyFont="1" applyBorder="1">
      <alignment vertical="center"/>
    </xf>
    <xf numFmtId="0" fontId="20" fillId="0" borderId="3" xfId="5" applyFont="1" applyBorder="1" applyAlignment="1">
      <alignment horizontal="left" vertical="center" shrinkToFit="1"/>
    </xf>
    <xf numFmtId="0" fontId="19" fillId="0" borderId="7" xfId="5" applyFont="1" applyBorder="1" applyAlignment="1">
      <alignment horizontal="left" vertical="center"/>
    </xf>
    <xf numFmtId="0" fontId="19" fillId="0" borderId="7" xfId="5" applyFont="1" applyBorder="1">
      <alignment vertical="center"/>
    </xf>
    <xf numFmtId="0" fontId="19" fillId="0" borderId="7" xfId="5" applyFont="1" applyBorder="1" applyAlignment="1">
      <alignment horizontal="left" vertical="center" shrinkToFit="1"/>
    </xf>
    <xf numFmtId="0" fontId="19" fillId="0" borderId="8" xfId="5" applyFont="1" applyBorder="1" applyAlignment="1">
      <alignment horizontal="left" vertical="center"/>
    </xf>
    <xf numFmtId="0" fontId="19" fillId="0" borderId="9" xfId="5" applyFont="1" applyBorder="1" applyAlignment="1">
      <alignment horizontal="left" vertical="center"/>
    </xf>
    <xf numFmtId="0" fontId="19" fillId="0" borderId="9" xfId="5" applyFont="1" applyBorder="1">
      <alignment vertical="center"/>
    </xf>
    <xf numFmtId="0" fontId="19" fillId="0" borderId="9" xfId="5" applyFont="1" applyBorder="1" applyAlignment="1">
      <alignment horizontal="left" vertical="center" shrinkToFit="1"/>
    </xf>
    <xf numFmtId="0" fontId="21" fillId="0" borderId="3" xfId="5" applyFont="1" applyBorder="1" applyAlignment="1">
      <alignment horizontal="left" vertical="center" shrinkToFit="1"/>
    </xf>
    <xf numFmtId="0" fontId="21" fillId="0" borderId="3" xfId="5" applyFont="1" applyBorder="1" applyAlignment="1">
      <alignment horizontal="left" vertical="center"/>
    </xf>
    <xf numFmtId="0" fontId="21" fillId="0" borderId="3" xfId="5" applyFont="1" applyBorder="1">
      <alignment vertical="center"/>
    </xf>
    <xf numFmtId="0" fontId="19" fillId="0" borderId="5" xfId="5" applyFont="1" applyBorder="1">
      <alignment vertical="center"/>
    </xf>
    <xf numFmtId="0" fontId="19" fillId="0" borderId="5" xfId="5" applyFont="1" applyBorder="1" applyAlignment="1">
      <alignment horizontal="left" vertical="center" shrinkToFit="1"/>
    </xf>
    <xf numFmtId="0" fontId="19" fillId="0" borderId="10" xfId="5" applyFont="1" applyBorder="1" applyAlignment="1">
      <alignment horizontal="left" vertical="center"/>
    </xf>
    <xf numFmtId="0" fontId="19" fillId="0" borderId="10" xfId="5" applyFont="1" applyBorder="1">
      <alignment vertical="center"/>
    </xf>
    <xf numFmtId="0" fontId="19" fillId="0" borderId="10" xfId="5" applyFont="1" applyBorder="1" applyAlignment="1">
      <alignment horizontal="left" vertical="center" shrinkToFit="1"/>
    </xf>
    <xf numFmtId="0" fontId="20" fillId="0" borderId="3" xfId="5" applyFont="1" applyBorder="1" applyAlignment="1">
      <alignment horizontal="left" vertical="center" wrapText="1"/>
    </xf>
    <xf numFmtId="0" fontId="19" fillId="0" borderId="7" xfId="5" applyFont="1" applyBorder="1" applyAlignment="1">
      <alignment horizontal="left" vertical="center" wrapText="1"/>
    </xf>
    <xf numFmtId="0" fontId="19" fillId="0" borderId="11" xfId="5" applyFont="1" applyBorder="1" applyAlignment="1">
      <alignment horizontal="left" vertical="center"/>
    </xf>
    <xf numFmtId="0" fontId="19" fillId="0" borderId="11" xfId="5" applyFont="1" applyBorder="1">
      <alignment vertical="center"/>
    </xf>
    <xf numFmtId="0" fontId="19" fillId="0" borderId="11" xfId="5" applyFont="1" applyBorder="1" applyAlignment="1">
      <alignment horizontal="left" vertical="center" shrinkToFit="1"/>
    </xf>
    <xf numFmtId="0" fontId="19" fillId="0" borderId="10" xfId="5" quotePrefix="1" applyFont="1" applyBorder="1" applyAlignment="1">
      <alignment horizontal="left" vertical="center"/>
    </xf>
    <xf numFmtId="0" fontId="16" fillId="11" borderId="1" xfId="0" applyFont="1" applyFill="1" applyBorder="1" applyAlignment="1">
      <alignment horizontal="center" vertical="center" wrapText="1"/>
    </xf>
    <xf numFmtId="176" fontId="8" fillId="4" borderId="1" xfId="3" applyNumberFormat="1" applyFont="1" applyFill="1" applyBorder="1" applyAlignment="1">
      <alignment horizontal="center" vertical="center" wrapText="1"/>
    </xf>
    <xf numFmtId="0" fontId="16" fillId="12" borderId="1" xfId="0" applyFont="1" applyFill="1" applyBorder="1">
      <alignment vertical="center"/>
    </xf>
    <xf numFmtId="0" fontId="16" fillId="13" borderId="1" xfId="0" applyFont="1" applyFill="1" applyBorder="1">
      <alignment vertical="center"/>
    </xf>
    <xf numFmtId="0" fontId="24" fillId="0" borderId="0" xfId="6" applyFont="1">
      <alignment vertical="center"/>
    </xf>
    <xf numFmtId="0" fontId="24" fillId="18" borderId="1" xfId="6" applyFont="1" applyFill="1" applyBorder="1" applyAlignment="1">
      <alignment horizontal="center" vertical="center"/>
    </xf>
    <xf numFmtId="0" fontId="24" fillId="0" borderId="1" xfId="6" applyFont="1" applyBorder="1" applyAlignment="1">
      <alignment horizontal="center" vertical="center"/>
    </xf>
    <xf numFmtId="0" fontId="24" fillId="0" borderId="1" xfId="6" applyFont="1" applyBorder="1">
      <alignment vertical="center"/>
    </xf>
    <xf numFmtId="0" fontId="24" fillId="18" borderId="2" xfId="6" applyFont="1" applyFill="1" applyBorder="1" applyAlignment="1">
      <alignment horizontal="center" vertical="center"/>
    </xf>
    <xf numFmtId="0" fontId="24" fillId="18" borderId="2" xfId="6" applyFont="1" applyFill="1" applyBorder="1" applyAlignment="1">
      <alignment horizontal="center" vertical="center" wrapText="1"/>
    </xf>
    <xf numFmtId="0" fontId="24" fillId="18" borderId="14" xfId="6" applyFont="1" applyFill="1" applyBorder="1" applyAlignment="1">
      <alignment horizontal="center" vertical="center" wrapText="1"/>
    </xf>
    <xf numFmtId="0" fontId="24" fillId="18" borderId="12" xfId="6" applyFont="1" applyFill="1" applyBorder="1" applyAlignment="1">
      <alignment horizontal="center" vertical="center" wrapText="1"/>
    </xf>
    <xf numFmtId="0" fontId="24" fillId="0" borderId="2" xfId="6" applyFont="1" applyBorder="1" applyAlignment="1">
      <alignment horizontal="center" vertical="center"/>
    </xf>
    <xf numFmtId="0" fontId="24" fillId="0" borderId="14" xfId="6" applyFont="1" applyBorder="1" applyAlignment="1">
      <alignment horizontal="center" vertical="center"/>
    </xf>
    <xf numFmtId="0" fontId="24" fillId="0" borderId="12" xfId="6" applyFont="1" applyBorder="1" applyAlignment="1">
      <alignment horizontal="center" vertical="center"/>
    </xf>
    <xf numFmtId="0" fontId="24" fillId="0" borderId="0" xfId="6" applyFont="1" applyAlignment="1">
      <alignment horizontal="center" vertical="center"/>
    </xf>
    <xf numFmtId="0" fontId="24" fillId="0" borderId="15" xfId="6" applyFont="1" applyBorder="1" applyAlignment="1">
      <alignment horizontal="center" vertical="center"/>
    </xf>
    <xf numFmtId="0" fontId="24" fillId="0" borderId="14" xfId="6" quotePrefix="1" applyFont="1" applyBorder="1" applyAlignment="1">
      <alignment horizontal="center" vertical="center"/>
    </xf>
    <xf numFmtId="0" fontId="24" fillId="0" borderId="12" xfId="6" quotePrefix="1" applyFont="1" applyBorder="1" applyAlignment="1">
      <alignment horizontal="center" vertical="center"/>
    </xf>
    <xf numFmtId="0" fontId="24" fillId="0" borderId="0" xfId="6" applyFont="1" applyAlignment="1">
      <alignment horizontal="right" vertical="center"/>
    </xf>
    <xf numFmtId="0" fontId="24" fillId="18" borderId="16" xfId="6" applyFont="1" applyFill="1" applyBorder="1" applyAlignment="1">
      <alignment horizontal="center" vertical="center"/>
    </xf>
    <xf numFmtId="4" fontId="24" fillId="0" borderId="17" xfId="6" applyNumberFormat="1" applyFont="1" applyBorder="1">
      <alignment vertical="center"/>
    </xf>
    <xf numFmtId="0" fontId="26" fillId="0" borderId="0" xfId="6" applyFont="1">
      <alignment vertical="center"/>
    </xf>
    <xf numFmtId="0" fontId="29" fillId="0" borderId="0" xfId="6" applyFont="1">
      <alignment vertical="center"/>
    </xf>
    <xf numFmtId="0" fontId="25" fillId="0" borderId="0" xfId="6" applyFont="1">
      <alignment vertical="center"/>
    </xf>
    <xf numFmtId="177" fontId="24" fillId="0" borderId="17" xfId="6" quotePrefix="1" applyNumberFormat="1" applyFont="1" applyBorder="1" applyAlignment="1">
      <alignment horizontal="center" vertical="center"/>
    </xf>
    <xf numFmtId="0" fontId="36" fillId="0" borderId="0" xfId="6" applyFont="1">
      <alignment vertical="center"/>
    </xf>
    <xf numFmtId="0" fontId="36" fillId="19" borderId="1" xfId="6" applyFont="1" applyFill="1" applyBorder="1" applyAlignment="1">
      <alignment horizontal="center" vertical="center"/>
    </xf>
    <xf numFmtId="0" fontId="36" fillId="0" borderId="1" xfId="6" applyFont="1" applyBorder="1" applyAlignment="1">
      <alignment horizontal="center" vertical="center"/>
    </xf>
    <xf numFmtId="0" fontId="36" fillId="19" borderId="18" xfId="6" applyFont="1" applyFill="1" applyBorder="1" applyAlignment="1">
      <alignment horizontal="center" vertical="center" wrapText="1"/>
    </xf>
    <xf numFmtId="0" fontId="37" fillId="19" borderId="19" xfId="6" applyFont="1" applyFill="1" applyBorder="1" applyAlignment="1">
      <alignment horizontal="center" vertical="center"/>
    </xf>
    <xf numFmtId="0" fontId="36" fillId="0" borderId="2" xfId="6" applyFont="1" applyBorder="1" applyAlignment="1">
      <alignment horizontal="center" vertical="center"/>
    </xf>
    <xf numFmtId="0" fontId="36" fillId="0" borderId="15" xfId="6" applyFont="1" applyBorder="1" applyAlignment="1">
      <alignment horizontal="center" vertical="center"/>
    </xf>
    <xf numFmtId="0" fontId="36" fillId="0" borderId="19" xfId="6" applyFont="1" applyBorder="1" applyAlignment="1">
      <alignment horizontal="center" vertical="center" wrapText="1"/>
    </xf>
    <xf numFmtId="0" fontId="36" fillId="0" borderId="20" xfId="6" applyFont="1" applyBorder="1" applyAlignment="1">
      <alignment horizontal="center" vertical="center" wrapText="1"/>
    </xf>
    <xf numFmtId="0" fontId="36" fillId="0" borderId="12" xfId="6" applyFont="1" applyBorder="1" applyAlignment="1">
      <alignment horizontal="center" vertical="center" wrapText="1"/>
    </xf>
    <xf numFmtId="0" fontId="36" fillId="0" borderId="12" xfId="6" applyFont="1" applyBorder="1" applyAlignment="1">
      <alignment horizontal="center" vertical="center"/>
    </xf>
    <xf numFmtId="0" fontId="36" fillId="0" borderId="0" xfId="6" applyFont="1" applyAlignment="1">
      <alignment horizontal="center" vertical="center"/>
    </xf>
    <xf numFmtId="0" fontId="36" fillId="0" borderId="12" xfId="6" quotePrefix="1" applyFont="1" applyBorder="1" applyAlignment="1">
      <alignment horizontal="center" vertical="center"/>
    </xf>
    <xf numFmtId="0" fontId="36" fillId="0" borderId="15" xfId="6" quotePrefix="1" applyFont="1" applyBorder="1" applyAlignment="1">
      <alignment horizontal="center" vertical="center"/>
    </xf>
    <xf numFmtId="0" fontId="36" fillId="0" borderId="0" xfId="6" applyFont="1" applyAlignment="1">
      <alignment horizontal="right" vertical="center"/>
    </xf>
    <xf numFmtId="4" fontId="36" fillId="0" borderId="17" xfId="6" applyNumberFormat="1" applyFont="1" applyBorder="1" applyAlignment="1">
      <alignment horizontal="center" vertical="center"/>
    </xf>
    <xf numFmtId="0" fontId="38" fillId="0" borderId="0" xfId="6" applyFont="1" applyAlignment="1">
      <alignment horizontal="right" vertical="center"/>
    </xf>
    <xf numFmtId="0" fontId="39" fillId="0" borderId="0" xfId="6" applyFont="1">
      <alignment vertical="center"/>
    </xf>
    <xf numFmtId="0" fontId="39" fillId="0" borderId="0" xfId="6" applyFont="1" applyAlignment="1">
      <alignment vertical="center" wrapText="1"/>
    </xf>
    <xf numFmtId="0" fontId="38" fillId="0" borderId="0" xfId="6" applyFont="1">
      <alignment vertical="center"/>
    </xf>
    <xf numFmtId="0" fontId="39" fillId="0" borderId="2" xfId="6" applyFont="1" applyBorder="1" applyAlignment="1">
      <alignment horizontal="center" vertical="center"/>
    </xf>
    <xf numFmtId="0" fontId="39" fillId="0" borderId="15" xfId="6" applyFont="1" applyBorder="1" applyAlignment="1">
      <alignment horizontal="center" vertical="center" wrapText="1"/>
    </xf>
    <xf numFmtId="0" fontId="39" fillId="0" borderId="12" xfId="6" applyFont="1" applyBorder="1" applyAlignment="1">
      <alignment horizontal="center" vertical="center" wrapText="1"/>
    </xf>
    <xf numFmtId="0" fontId="39" fillId="0" borderId="1" xfId="6" applyFont="1" applyBorder="1" applyAlignment="1">
      <alignment horizontal="center" vertical="center"/>
    </xf>
    <xf numFmtId="0" fontId="39" fillId="0" borderId="15" xfId="6" applyFont="1" applyBorder="1" applyAlignment="1">
      <alignment horizontal="center" vertical="center"/>
    </xf>
    <xf numFmtId="0" fontId="39" fillId="0" borderId="12" xfId="6" applyFont="1" applyBorder="1" applyAlignment="1">
      <alignment horizontal="center" vertical="center"/>
    </xf>
    <xf numFmtId="0" fontId="39" fillId="0" borderId="0" xfId="6" applyFont="1" applyAlignment="1">
      <alignment horizontal="center" vertical="center"/>
    </xf>
    <xf numFmtId="0" fontId="39" fillId="0" borderId="12" xfId="6" quotePrefix="1" applyFont="1" applyBorder="1" applyAlignment="1">
      <alignment horizontal="center" vertical="center"/>
    </xf>
    <xf numFmtId="0" fontId="39" fillId="0" borderId="15" xfId="6" quotePrefix="1" applyFont="1" applyBorder="1" applyAlignment="1">
      <alignment horizontal="center" vertical="center"/>
    </xf>
    <xf numFmtId="0" fontId="39" fillId="0" borderId="0" xfId="6" applyFont="1" applyAlignment="1">
      <alignment horizontal="right" vertical="center"/>
    </xf>
    <xf numFmtId="0" fontId="24" fillId="0" borderId="0" xfId="7" applyFont="1">
      <alignment vertical="center"/>
    </xf>
    <xf numFmtId="0" fontId="43" fillId="0" borderId="0" xfId="7" applyFont="1" applyAlignment="1">
      <alignment horizontal="distributed" vertical="center"/>
    </xf>
    <xf numFmtId="0" fontId="25" fillId="0" borderId="0" xfId="7" applyFont="1">
      <alignment vertical="center"/>
    </xf>
    <xf numFmtId="0" fontId="44" fillId="0" borderId="0" xfId="7" applyFont="1" applyAlignment="1">
      <alignment horizontal="center" vertical="center"/>
    </xf>
    <xf numFmtId="0" fontId="45" fillId="0" borderId="0" xfId="7" applyFont="1" applyAlignment="1">
      <alignment horizontal="center" vertical="center"/>
    </xf>
    <xf numFmtId="0" fontId="47" fillId="0" borderId="0" xfId="7" applyFont="1">
      <alignment vertical="center"/>
    </xf>
    <xf numFmtId="0" fontId="48" fillId="0" borderId="0" xfId="7" applyFont="1" applyAlignment="1"/>
    <xf numFmtId="0" fontId="48" fillId="0" borderId="0" xfId="7" applyFont="1" applyAlignment="1">
      <alignment horizontal="right"/>
    </xf>
    <xf numFmtId="0" fontId="48" fillId="0" borderId="0" xfId="7" applyFont="1" applyAlignment="1">
      <alignment horizontal="left"/>
    </xf>
    <xf numFmtId="0" fontId="48" fillId="0" borderId="0" xfId="7" applyFont="1" applyAlignment="1">
      <alignment shrinkToFit="1"/>
    </xf>
    <xf numFmtId="0" fontId="48" fillId="0" borderId="0" xfId="7" applyFont="1" applyAlignment="1">
      <alignment horizontal="right" shrinkToFit="1"/>
    </xf>
    <xf numFmtId="0" fontId="24" fillId="0" borderId="0" xfId="7" applyFont="1" applyAlignment="1"/>
    <xf numFmtId="0" fontId="24" fillId="0" borderId="0" xfId="7" applyFont="1" applyAlignment="1">
      <alignment horizontal="distributed" shrinkToFit="1"/>
    </xf>
    <xf numFmtId="0" fontId="48" fillId="0" borderId="0" xfId="7" applyFont="1" applyAlignment="1">
      <alignment horizontal="center"/>
    </xf>
    <xf numFmtId="0" fontId="25" fillId="0" borderId="4" xfId="7" applyFont="1" applyBorder="1" applyAlignment="1"/>
    <xf numFmtId="0" fontId="45" fillId="0" borderId="4" xfId="7" applyFont="1" applyBorder="1" applyAlignment="1"/>
    <xf numFmtId="0" fontId="45" fillId="0" borderId="0" xfId="7" applyFont="1" applyAlignment="1"/>
    <xf numFmtId="0" fontId="45" fillId="0" borderId="0" xfId="7" applyFont="1" applyAlignment="1">
      <alignment horizontal="center" shrinkToFit="1"/>
    </xf>
    <xf numFmtId="0" fontId="24" fillId="0" borderId="0" xfId="7" applyFont="1" applyAlignment="1">
      <alignment horizontal="center" shrinkToFit="1"/>
    </xf>
    <xf numFmtId="0" fontId="24" fillId="0" borderId="0" xfId="7" applyFont="1" applyAlignment="1">
      <alignment horizontal="left"/>
    </xf>
    <xf numFmtId="0" fontId="24" fillId="0" borderId="4" xfId="7" applyFont="1" applyBorder="1" applyAlignment="1">
      <alignment horizontal="left"/>
    </xf>
    <xf numFmtId="0" fontId="51" fillId="0" borderId="4" xfId="7" applyFont="1" applyBorder="1" applyAlignment="1"/>
    <xf numFmtId="0" fontId="18" fillId="0" borderId="1" xfId="0" applyFont="1" applyBorder="1" applyAlignment="1">
      <alignment vertical="center" wrapText="1"/>
    </xf>
    <xf numFmtId="0" fontId="16" fillId="12" borderId="1" xfId="0" applyFont="1" applyFill="1" applyBorder="1" applyAlignment="1">
      <alignment horizontal="center" vertical="center"/>
    </xf>
    <xf numFmtId="0" fontId="52" fillId="0" borderId="0" xfId="0" applyFont="1" applyAlignment="1">
      <alignment horizontal="left" vertical="center"/>
    </xf>
    <xf numFmtId="0" fontId="5" fillId="10" borderId="1" xfId="2" applyFont="1" applyFill="1" applyBorder="1" applyAlignment="1">
      <alignment horizontal="center" vertical="center"/>
    </xf>
    <xf numFmtId="0" fontId="5" fillId="14" borderId="1" xfId="2" applyFont="1" applyFill="1" applyBorder="1" applyAlignment="1">
      <alignment horizontal="center" vertical="center" wrapText="1"/>
    </xf>
    <xf numFmtId="0" fontId="5" fillId="15" borderId="1" xfId="2" applyFont="1" applyFill="1" applyBorder="1" applyAlignment="1">
      <alignment horizontal="center" vertical="center"/>
    </xf>
    <xf numFmtId="0" fontId="16" fillId="20" borderId="2" xfId="0" applyFont="1" applyFill="1" applyBorder="1" applyAlignment="1">
      <alignment horizontal="center" vertical="center" wrapText="1"/>
    </xf>
    <xf numFmtId="0" fontId="16" fillId="20" borderId="13" xfId="0" applyFont="1" applyFill="1" applyBorder="1" applyAlignment="1">
      <alignment horizontal="center" vertical="center" wrapText="1"/>
    </xf>
    <xf numFmtId="0" fontId="16" fillId="20" borderId="12" xfId="0" applyFont="1" applyFill="1" applyBorder="1" applyAlignment="1">
      <alignment horizontal="center" vertical="center" wrapText="1"/>
    </xf>
    <xf numFmtId="0" fontId="16" fillId="20" borderId="8" xfId="0" applyFont="1" applyFill="1" applyBorder="1" applyAlignment="1">
      <alignment horizontal="center" vertical="center" wrapText="1"/>
    </xf>
    <xf numFmtId="0" fontId="16" fillId="20" borderId="10" xfId="0" applyFont="1" applyFill="1" applyBorder="1" applyAlignment="1">
      <alignment horizontal="center" vertical="center" wrapText="1"/>
    </xf>
    <xf numFmtId="176" fontId="5" fillId="16" borderId="1" xfId="2" applyNumberFormat="1" applyFont="1" applyFill="1" applyBorder="1" applyAlignment="1">
      <alignment horizontal="center" vertical="center"/>
    </xf>
    <xf numFmtId="0" fontId="5" fillId="17" borderId="1" xfId="2" applyFont="1" applyFill="1" applyBorder="1" applyAlignment="1">
      <alignment horizontal="center" vertical="center"/>
    </xf>
    <xf numFmtId="0" fontId="5" fillId="0" borderId="0" xfId="2" applyFont="1" applyAlignment="1" applyProtection="1">
      <alignment horizontal="center" vertical="center"/>
      <protection locked="0"/>
    </xf>
    <xf numFmtId="0" fontId="16" fillId="12" borderId="1" xfId="0" applyFont="1" applyFill="1" applyBorder="1" applyAlignment="1">
      <alignment horizontal="center" vertical="center" wrapText="1"/>
    </xf>
    <xf numFmtId="0" fontId="16" fillId="13" borderId="1" xfId="0" applyFont="1" applyFill="1" applyBorder="1" applyAlignment="1">
      <alignment horizontal="center" vertical="center"/>
    </xf>
    <xf numFmtId="0" fontId="16" fillId="13" borderId="1" xfId="0" applyFont="1" applyFill="1" applyBorder="1" applyAlignment="1">
      <alignment horizontal="center" vertical="center" wrapText="1"/>
    </xf>
    <xf numFmtId="0" fontId="15" fillId="0" borderId="0" xfId="5" applyFont="1" applyAlignment="1">
      <alignment horizontal="left" vertical="center" wrapText="1"/>
    </xf>
    <xf numFmtId="0" fontId="30" fillId="0" borderId="0" xfId="6" applyFont="1" applyAlignment="1">
      <alignment horizontal="left" vertical="center" wrapText="1"/>
    </xf>
    <xf numFmtId="0" fontId="29" fillId="0" borderId="0" xfId="6" applyFont="1" applyAlignment="1">
      <alignment horizontal="left" vertical="center" wrapText="1"/>
    </xf>
    <xf numFmtId="0" fontId="24" fillId="0" borderId="0" xfId="6" applyFont="1">
      <alignment vertical="center"/>
    </xf>
    <xf numFmtId="0" fontId="25" fillId="0" borderId="0" xfId="6" applyFont="1" applyAlignment="1">
      <alignment horizontal="left" vertical="center"/>
    </xf>
    <xf numFmtId="0" fontId="24" fillId="0" borderId="0" xfId="6" applyFont="1" applyAlignment="1">
      <alignment horizontal="left" vertical="center"/>
    </xf>
    <xf numFmtId="0" fontId="32" fillId="0" borderId="0" xfId="6" applyFont="1" applyAlignment="1">
      <alignment horizontal="left" vertical="center"/>
    </xf>
    <xf numFmtId="0" fontId="33" fillId="0" borderId="0" xfId="6" applyFont="1" applyAlignment="1">
      <alignment horizontal="left" vertical="center"/>
    </xf>
    <xf numFmtId="0" fontId="34" fillId="0" borderId="0" xfId="6" applyFont="1">
      <alignment vertical="center"/>
    </xf>
    <xf numFmtId="0" fontId="22" fillId="0" borderId="0" xfId="6" applyFont="1" applyAlignment="1">
      <alignment horizontal="center" vertical="center"/>
    </xf>
    <xf numFmtId="0" fontId="23" fillId="0" borderId="0" xfId="6" applyFont="1" applyAlignment="1">
      <alignment horizontal="center" vertical="center"/>
    </xf>
    <xf numFmtId="0" fontId="28" fillId="0" borderId="0" xfId="6" applyFont="1" applyAlignment="1">
      <alignment horizontal="left" vertical="center" wrapText="1"/>
    </xf>
    <xf numFmtId="0" fontId="28" fillId="0" borderId="0" xfId="6" applyFont="1" applyAlignment="1">
      <alignment vertical="center" wrapText="1"/>
    </xf>
    <xf numFmtId="0" fontId="39" fillId="19" borderId="21" xfId="6" applyFont="1" applyFill="1" applyBorder="1" applyAlignment="1">
      <alignment horizontal="center" vertical="center" shrinkToFit="1"/>
    </xf>
    <xf numFmtId="0" fontId="39" fillId="19" borderId="22" xfId="6" applyFont="1" applyFill="1" applyBorder="1" applyAlignment="1">
      <alignment horizontal="center" vertical="center" shrinkToFit="1"/>
    </xf>
    <xf numFmtId="0" fontId="42" fillId="0" borderId="0" xfId="6" applyFont="1" applyAlignment="1">
      <alignment horizontal="left" vertical="center"/>
    </xf>
    <xf numFmtId="0" fontId="42" fillId="0" borderId="0" xfId="6" applyFont="1">
      <alignment vertical="center"/>
    </xf>
    <xf numFmtId="0" fontId="36" fillId="19" borderId="21" xfId="6" applyFont="1" applyFill="1" applyBorder="1" applyAlignment="1">
      <alignment horizontal="center" vertical="center" shrinkToFit="1"/>
    </xf>
    <xf numFmtId="0" fontId="36" fillId="19" borderId="22" xfId="6" applyFont="1" applyFill="1" applyBorder="1" applyAlignment="1">
      <alignment horizontal="center" vertical="center" shrinkToFit="1"/>
    </xf>
    <xf numFmtId="0" fontId="40" fillId="0" borderId="0" xfId="6" applyFont="1" applyAlignment="1">
      <alignment vertical="center" wrapText="1"/>
    </xf>
    <xf numFmtId="0" fontId="39" fillId="0" borderId="0" xfId="6" applyFont="1" applyAlignment="1">
      <alignment horizontal="left" vertical="center" wrapText="1"/>
    </xf>
    <xf numFmtId="0" fontId="36" fillId="0" borderId="0" xfId="6" applyFont="1">
      <alignment vertical="center"/>
    </xf>
    <xf numFmtId="0" fontId="36" fillId="19" borderId="1" xfId="6" applyFont="1" applyFill="1" applyBorder="1" applyAlignment="1">
      <alignment horizontal="center" vertical="center"/>
    </xf>
    <xf numFmtId="0" fontId="36" fillId="19" borderId="1" xfId="6" applyFont="1" applyFill="1" applyBorder="1" applyAlignment="1">
      <alignment horizontal="center" vertical="center" wrapText="1"/>
    </xf>
    <xf numFmtId="0" fontId="36" fillId="19" borderId="2" xfId="6" applyFont="1" applyFill="1" applyBorder="1" applyAlignment="1">
      <alignment horizontal="center" vertical="center" wrapText="1"/>
    </xf>
    <xf numFmtId="0" fontId="36" fillId="19" borderId="8" xfId="6" applyFont="1" applyFill="1" applyBorder="1" applyAlignment="1">
      <alignment horizontal="center" vertical="center"/>
    </xf>
    <xf numFmtId="0" fontId="36" fillId="19" borderId="12" xfId="6" applyFont="1" applyFill="1" applyBorder="1" applyAlignment="1">
      <alignment horizontal="center" vertical="center" wrapText="1"/>
    </xf>
    <xf numFmtId="0" fontId="36" fillId="19" borderId="8" xfId="6" applyFont="1" applyFill="1" applyBorder="1" applyAlignment="1">
      <alignment horizontal="center" vertical="center" wrapText="1"/>
    </xf>
    <xf numFmtId="0" fontId="36" fillId="19" borderId="10" xfId="6" applyFont="1" applyFill="1" applyBorder="1" applyAlignment="1">
      <alignment horizontal="center" vertical="center" wrapText="1"/>
    </xf>
    <xf numFmtId="0" fontId="35" fillId="0" borderId="0" xfId="6" applyFont="1" applyAlignment="1">
      <alignment horizontal="center" vertical="center"/>
    </xf>
    <xf numFmtId="0" fontId="36" fillId="19" borderId="2" xfId="6" applyFont="1" applyFill="1" applyBorder="1" applyAlignment="1">
      <alignment horizontal="center" vertical="center"/>
    </xf>
    <xf numFmtId="0" fontId="36" fillId="19" borderId="12" xfId="6" applyFont="1" applyFill="1" applyBorder="1" applyAlignment="1">
      <alignment horizontal="center" vertical="center"/>
    </xf>
    <xf numFmtId="0" fontId="45" fillId="0" borderId="0" xfId="7" applyFont="1" applyAlignment="1">
      <alignment horizontal="center" shrinkToFit="1"/>
    </xf>
    <xf numFmtId="0" fontId="49" fillId="0" borderId="0" xfId="7" applyFont="1" applyAlignment="1">
      <alignment horizontal="distributed" shrinkToFit="1"/>
    </xf>
    <xf numFmtId="0" fontId="44" fillId="0" borderId="0" xfId="7" applyFont="1" applyAlignment="1">
      <alignment horizontal="distributed" shrinkToFit="1"/>
    </xf>
    <xf numFmtId="0" fontId="45" fillId="0" borderId="4" xfId="7" applyFont="1" applyBorder="1" applyAlignment="1">
      <alignment horizontal="left" indent="1"/>
    </xf>
    <xf numFmtId="0" fontId="25" fillId="0" borderId="4" xfId="7" applyFont="1" applyBorder="1" applyAlignment="1">
      <alignment horizontal="left" wrapText="1"/>
    </xf>
    <xf numFmtId="0" fontId="24" fillId="0" borderId="4" xfId="7" applyFont="1" applyBorder="1" applyAlignment="1">
      <alignment horizontal="left" wrapText="1"/>
    </xf>
    <xf numFmtId="0" fontId="45" fillId="0" borderId="4" xfId="7" applyFont="1" applyBorder="1" applyAlignment="1">
      <alignment horizontal="center"/>
    </xf>
    <xf numFmtId="0" fontId="46" fillId="0" borderId="0" xfId="7" applyFont="1" applyAlignment="1">
      <alignment horizontal="center" vertical="center"/>
    </xf>
    <xf numFmtId="0" fontId="49" fillId="0" borderId="0" xfId="7" applyFont="1" applyAlignment="1">
      <alignment horizontal="left" vertical="top" wrapText="1"/>
    </xf>
    <xf numFmtId="0" fontId="50" fillId="0" borderId="4" xfId="7" applyFont="1" applyBorder="1" applyAlignment="1">
      <alignment horizontal="left" indent="1"/>
    </xf>
    <xf numFmtId="0" fontId="45" fillId="0" borderId="4" xfId="7" applyFont="1" applyBorder="1" applyAlignment="1">
      <alignment horizontal="left" wrapText="1" indent="1"/>
    </xf>
  </cellXfs>
  <cellStyles count="8">
    <cellStyle name="桁区切り" xfId="1" builtinId="6"/>
    <cellStyle name="桁区切り 2 2" xfId="4" xr:uid="{00000000-0005-0000-0000-000001000000}"/>
    <cellStyle name="標準" xfId="0" builtinId="0"/>
    <cellStyle name="標準 2" xfId="5" xr:uid="{00000000-0005-0000-0000-000003000000}"/>
    <cellStyle name="標準 2 2" xfId="3" xr:uid="{00000000-0005-0000-0000-000004000000}"/>
    <cellStyle name="標準 3 2" xfId="6" xr:uid="{B4578F11-B175-4554-9609-767979DDDBE7}"/>
    <cellStyle name="標準 8" xfId="7" xr:uid="{48517775-3EEB-42BC-8028-E01E63DD9C03}"/>
    <cellStyle name="標準_文字色変更【派】H25プログラム計画書案（20121025）" xfId="2" xr:uid="{00000000-0005-0000-0000-000005000000}"/>
  </cellStyles>
  <dxfs count="10">
    <dxf>
      <fill>
        <patternFill>
          <bgColor theme="1" tint="0.499984740745262"/>
        </patternFill>
      </fill>
      <border>
        <left style="thin">
          <color auto="1"/>
        </left>
        <vertical/>
        <horizontal/>
      </border>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fgColor auto="1"/>
          <bgColor theme="1"/>
        </patternFill>
      </fill>
    </dxf>
    <dxf>
      <fill>
        <patternFill>
          <bgColor rgb="FFFF0000"/>
        </patternFill>
      </fill>
    </dxf>
    <dxf>
      <fill>
        <patternFill>
          <bgColor rgb="FFFF0000"/>
        </patternFill>
      </fill>
    </dxf>
  </dxfs>
  <tableStyles count="0" defaultTableStyle="TableStyleMedium2" defaultPivotStyle="PivotStyleLight16"/>
  <colors>
    <mruColors>
      <color rgb="FFFF99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27</xdr:col>
      <xdr:colOff>0</xdr:colOff>
      <xdr:row>1</xdr:row>
      <xdr:rowOff>0</xdr:rowOff>
    </xdr:from>
    <xdr:to>
      <xdr:col>27</xdr:col>
      <xdr:colOff>76200</xdr:colOff>
      <xdr:row>1</xdr:row>
      <xdr:rowOff>0</xdr:rowOff>
    </xdr:to>
    <xdr:sp macro="" textlink="">
      <xdr:nvSpPr>
        <xdr:cNvPr id="2" name="Rectangle 1">
          <a:extLst>
            <a:ext uri="{FF2B5EF4-FFF2-40B4-BE49-F238E27FC236}">
              <a16:creationId xmlns:a16="http://schemas.microsoft.com/office/drawing/2014/main" id="{00000000-0008-0000-0000-000002000000}"/>
            </a:ext>
          </a:extLst>
        </xdr:cNvPr>
        <xdr:cNvSpPr>
          <a:spLocks noChangeArrowheads="1"/>
        </xdr:cNvSpPr>
      </xdr:nvSpPr>
      <xdr:spPr bwMode="auto">
        <a:xfrm>
          <a:off x="15640050" y="180975"/>
          <a:ext cx="7620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②</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27</xdr:col>
      <xdr:colOff>0</xdr:colOff>
      <xdr:row>1</xdr:row>
      <xdr:rowOff>0</xdr:rowOff>
    </xdr:from>
    <xdr:to>
      <xdr:col>27</xdr:col>
      <xdr:colOff>76200</xdr:colOff>
      <xdr:row>1</xdr:row>
      <xdr:rowOff>0</xdr:rowOff>
    </xdr:to>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15640050" y="180975"/>
          <a:ext cx="7620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③</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27</xdr:col>
      <xdr:colOff>0</xdr:colOff>
      <xdr:row>1</xdr:row>
      <xdr:rowOff>0</xdr:rowOff>
    </xdr:from>
    <xdr:to>
      <xdr:col>27</xdr:col>
      <xdr:colOff>104775</xdr:colOff>
      <xdr:row>1</xdr:row>
      <xdr:rowOff>0</xdr:rowOff>
    </xdr:to>
    <xdr:sp macro="" textlink="">
      <xdr:nvSpPr>
        <xdr:cNvPr id="4" name="Rectangle 3">
          <a:extLst>
            <a:ext uri="{FF2B5EF4-FFF2-40B4-BE49-F238E27FC236}">
              <a16:creationId xmlns:a16="http://schemas.microsoft.com/office/drawing/2014/main" id="{00000000-0008-0000-0000-000004000000}"/>
            </a:ext>
          </a:extLst>
        </xdr:cNvPr>
        <xdr:cNvSpPr>
          <a:spLocks noChangeArrowheads="1"/>
        </xdr:cNvSpPr>
      </xdr:nvSpPr>
      <xdr:spPr bwMode="auto">
        <a:xfrm>
          <a:off x="15640050" y="180975"/>
          <a:ext cx="104775"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⑦</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27</xdr:col>
      <xdr:colOff>0</xdr:colOff>
      <xdr:row>1</xdr:row>
      <xdr:rowOff>0</xdr:rowOff>
    </xdr:from>
    <xdr:to>
      <xdr:col>27</xdr:col>
      <xdr:colOff>152400</xdr:colOff>
      <xdr:row>1</xdr:row>
      <xdr:rowOff>0</xdr:rowOff>
    </xdr:to>
    <xdr:sp macro="" textlink="">
      <xdr:nvSpPr>
        <xdr:cNvPr id="5" name="Rectangle 4">
          <a:extLst>
            <a:ext uri="{FF2B5EF4-FFF2-40B4-BE49-F238E27FC236}">
              <a16:creationId xmlns:a16="http://schemas.microsoft.com/office/drawing/2014/main" id="{00000000-0008-0000-0000-000005000000}"/>
            </a:ext>
          </a:extLst>
        </xdr:cNvPr>
        <xdr:cNvSpPr>
          <a:spLocks noChangeArrowheads="1"/>
        </xdr:cNvSpPr>
      </xdr:nvSpPr>
      <xdr:spPr bwMode="auto">
        <a:xfrm>
          <a:off x="15640050" y="180975"/>
          <a:ext cx="15240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⑧</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27</xdr:col>
      <xdr:colOff>0</xdr:colOff>
      <xdr:row>1</xdr:row>
      <xdr:rowOff>0</xdr:rowOff>
    </xdr:from>
    <xdr:to>
      <xdr:col>27</xdr:col>
      <xdr:colOff>38100</xdr:colOff>
      <xdr:row>1</xdr:row>
      <xdr:rowOff>0</xdr:rowOff>
    </xdr:to>
    <xdr:sp macro="" textlink="">
      <xdr:nvSpPr>
        <xdr:cNvPr id="6" name="Rectangle 5">
          <a:extLst>
            <a:ext uri="{FF2B5EF4-FFF2-40B4-BE49-F238E27FC236}">
              <a16:creationId xmlns:a16="http://schemas.microsoft.com/office/drawing/2014/main" id="{00000000-0008-0000-0000-000006000000}"/>
            </a:ext>
          </a:extLst>
        </xdr:cNvPr>
        <xdr:cNvSpPr>
          <a:spLocks noChangeArrowheads="1"/>
        </xdr:cNvSpPr>
      </xdr:nvSpPr>
      <xdr:spPr bwMode="auto">
        <a:xfrm>
          <a:off x="15640050" y="180975"/>
          <a:ext cx="3810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⑨</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27</xdr:col>
      <xdr:colOff>0</xdr:colOff>
      <xdr:row>1</xdr:row>
      <xdr:rowOff>0</xdr:rowOff>
    </xdr:from>
    <xdr:to>
      <xdr:col>27</xdr:col>
      <xdr:colOff>57150</xdr:colOff>
      <xdr:row>1</xdr:row>
      <xdr:rowOff>0</xdr:rowOff>
    </xdr:to>
    <xdr:sp macro="" textlink="">
      <xdr:nvSpPr>
        <xdr:cNvPr id="7" name="Rectangle 6">
          <a:extLst>
            <a:ext uri="{FF2B5EF4-FFF2-40B4-BE49-F238E27FC236}">
              <a16:creationId xmlns:a16="http://schemas.microsoft.com/office/drawing/2014/main" id="{00000000-0008-0000-0000-000007000000}"/>
            </a:ext>
          </a:extLst>
        </xdr:cNvPr>
        <xdr:cNvSpPr>
          <a:spLocks noChangeArrowheads="1"/>
        </xdr:cNvSpPr>
      </xdr:nvSpPr>
      <xdr:spPr bwMode="auto">
        <a:xfrm>
          <a:off x="15640050" y="180975"/>
          <a:ext cx="5715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④</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41</xdr:col>
      <xdr:colOff>0</xdr:colOff>
      <xdr:row>1</xdr:row>
      <xdr:rowOff>0</xdr:rowOff>
    </xdr:from>
    <xdr:to>
      <xdr:col>41</xdr:col>
      <xdr:colOff>0</xdr:colOff>
      <xdr:row>1</xdr:row>
      <xdr:rowOff>0</xdr:rowOff>
    </xdr:to>
    <xdr:sp macro="" textlink="">
      <xdr:nvSpPr>
        <xdr:cNvPr id="8" name="Rectangle 7">
          <a:extLst>
            <a:ext uri="{FF2B5EF4-FFF2-40B4-BE49-F238E27FC236}">
              <a16:creationId xmlns:a16="http://schemas.microsoft.com/office/drawing/2014/main" id="{00000000-0008-0000-0000-000008000000}"/>
            </a:ext>
          </a:extLst>
        </xdr:cNvPr>
        <xdr:cNvSpPr>
          <a:spLocks noChangeArrowheads="1"/>
        </xdr:cNvSpPr>
      </xdr:nvSpPr>
      <xdr:spPr bwMode="auto">
        <a:xfrm>
          <a:off x="36395025" y="180975"/>
          <a:ext cx="0" cy="0"/>
        </a:xfrm>
        <a:prstGeom prst="rect">
          <a:avLst/>
        </a:prstGeom>
        <a:solidFill>
          <a:srgbClr val="FFFFFF"/>
        </a:solidFill>
        <a:ln w="9525">
          <a:solidFill>
            <a:srgbClr val="FFFFFF"/>
          </a:solidFill>
          <a:miter lim="800000"/>
          <a:headEnd/>
          <a:tailEnd/>
        </a:ln>
      </xdr:spPr>
      <xdr:txBody>
        <a:bodyPr vertOverflow="clip" wrap="square" lIns="0" tIns="22860" rIns="36576" bIns="0" anchor="t" upright="1"/>
        <a:lstStyle/>
        <a:p>
          <a:pPr algn="r" rtl="0">
            <a:defRPr sz="1000"/>
          </a:pPr>
          <a:endParaRPr lang="ja-JP" altLang="en-US" sz="1400" b="0" i="0" u="none" strike="noStrike" baseline="0">
            <a:solidFill>
              <a:srgbClr val="000000"/>
            </a:solidFill>
            <a:latin typeface="ＭＳ Ｐゴシック"/>
            <a:ea typeface="ＭＳ Ｐゴシック"/>
          </a:endParaRPr>
        </a:p>
        <a:p>
          <a:pPr algn="r" rtl="0">
            <a:defRPr sz="1000"/>
          </a:pPr>
          <a:r>
            <a:rPr lang="ja-JP" altLang="en-US" sz="1400" b="0" i="0" u="none" strike="noStrike" baseline="0">
              <a:solidFill>
                <a:srgbClr val="000000"/>
              </a:solidFill>
              <a:latin typeface="ＭＳ Ｐゴシック"/>
              <a:ea typeface="ＭＳ Ｐゴシック"/>
            </a:rPr>
            <a:t>参考資料２</a:t>
          </a:r>
        </a:p>
      </xdr:txBody>
    </xdr:sp>
    <xdr:clientData/>
  </xdr:twoCellAnchor>
  <xdr:twoCellAnchor>
    <xdr:from>
      <xdr:col>27</xdr:col>
      <xdr:colOff>0</xdr:colOff>
      <xdr:row>1</xdr:row>
      <xdr:rowOff>0</xdr:rowOff>
    </xdr:from>
    <xdr:to>
      <xdr:col>27</xdr:col>
      <xdr:colOff>57150</xdr:colOff>
      <xdr:row>1</xdr:row>
      <xdr:rowOff>0</xdr:rowOff>
    </xdr:to>
    <xdr:sp macro="" textlink="">
      <xdr:nvSpPr>
        <xdr:cNvPr id="9" name="Rectangle 8">
          <a:extLst>
            <a:ext uri="{FF2B5EF4-FFF2-40B4-BE49-F238E27FC236}">
              <a16:creationId xmlns:a16="http://schemas.microsoft.com/office/drawing/2014/main" id="{00000000-0008-0000-0000-000009000000}"/>
            </a:ext>
          </a:extLst>
        </xdr:cNvPr>
        <xdr:cNvSpPr>
          <a:spLocks noChangeArrowheads="1"/>
        </xdr:cNvSpPr>
      </xdr:nvSpPr>
      <xdr:spPr bwMode="auto">
        <a:xfrm>
          <a:off x="15640050" y="180975"/>
          <a:ext cx="5715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④</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27</xdr:col>
      <xdr:colOff>0</xdr:colOff>
      <xdr:row>1</xdr:row>
      <xdr:rowOff>0</xdr:rowOff>
    </xdr:from>
    <xdr:to>
      <xdr:col>27</xdr:col>
      <xdr:colOff>657225</xdr:colOff>
      <xdr:row>1</xdr:row>
      <xdr:rowOff>0</xdr:rowOff>
    </xdr:to>
    <xdr:sp macro="" textlink="">
      <xdr:nvSpPr>
        <xdr:cNvPr id="10" name="Rectangle 9">
          <a:extLst>
            <a:ext uri="{FF2B5EF4-FFF2-40B4-BE49-F238E27FC236}">
              <a16:creationId xmlns:a16="http://schemas.microsoft.com/office/drawing/2014/main" id="{00000000-0008-0000-0000-00000A000000}"/>
            </a:ext>
          </a:extLst>
        </xdr:cNvPr>
        <xdr:cNvSpPr>
          <a:spLocks noChangeArrowheads="1"/>
        </xdr:cNvSpPr>
      </xdr:nvSpPr>
      <xdr:spPr bwMode="auto">
        <a:xfrm>
          <a:off x="15640050" y="180975"/>
          <a:ext cx="657225" cy="0"/>
        </a:xfrm>
        <a:prstGeom prst="rect">
          <a:avLst/>
        </a:prstGeom>
        <a:solidFill>
          <a:srgbClr val="FFFF00">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31</xdr:col>
      <xdr:colOff>0</xdr:colOff>
      <xdr:row>1</xdr:row>
      <xdr:rowOff>0</xdr:rowOff>
    </xdr:from>
    <xdr:to>
      <xdr:col>31</xdr:col>
      <xdr:colOff>76200</xdr:colOff>
      <xdr:row>1</xdr:row>
      <xdr:rowOff>0</xdr:rowOff>
    </xdr:to>
    <xdr:sp macro="" textlink="">
      <xdr:nvSpPr>
        <xdr:cNvPr id="11" name="Rectangle 10">
          <a:extLst>
            <a:ext uri="{FF2B5EF4-FFF2-40B4-BE49-F238E27FC236}">
              <a16:creationId xmlns:a16="http://schemas.microsoft.com/office/drawing/2014/main" id="{00000000-0008-0000-0000-00000B000000}"/>
            </a:ext>
          </a:extLst>
        </xdr:cNvPr>
        <xdr:cNvSpPr>
          <a:spLocks noChangeArrowheads="1"/>
        </xdr:cNvSpPr>
      </xdr:nvSpPr>
      <xdr:spPr bwMode="auto">
        <a:xfrm>
          <a:off x="19535775" y="180975"/>
          <a:ext cx="7620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②</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31</xdr:col>
      <xdr:colOff>0</xdr:colOff>
      <xdr:row>1</xdr:row>
      <xdr:rowOff>0</xdr:rowOff>
    </xdr:from>
    <xdr:to>
      <xdr:col>31</xdr:col>
      <xdr:colOff>76200</xdr:colOff>
      <xdr:row>1</xdr:row>
      <xdr:rowOff>0</xdr:rowOff>
    </xdr:to>
    <xdr:sp macro="" textlink="">
      <xdr:nvSpPr>
        <xdr:cNvPr id="12" name="Rectangle 11">
          <a:extLst>
            <a:ext uri="{FF2B5EF4-FFF2-40B4-BE49-F238E27FC236}">
              <a16:creationId xmlns:a16="http://schemas.microsoft.com/office/drawing/2014/main" id="{00000000-0008-0000-0000-00000C000000}"/>
            </a:ext>
          </a:extLst>
        </xdr:cNvPr>
        <xdr:cNvSpPr>
          <a:spLocks noChangeArrowheads="1"/>
        </xdr:cNvSpPr>
      </xdr:nvSpPr>
      <xdr:spPr bwMode="auto">
        <a:xfrm>
          <a:off x="19535775" y="180975"/>
          <a:ext cx="7620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③</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31</xdr:col>
      <xdr:colOff>0</xdr:colOff>
      <xdr:row>1</xdr:row>
      <xdr:rowOff>0</xdr:rowOff>
    </xdr:from>
    <xdr:to>
      <xdr:col>31</xdr:col>
      <xdr:colOff>104775</xdr:colOff>
      <xdr:row>1</xdr:row>
      <xdr:rowOff>0</xdr:rowOff>
    </xdr:to>
    <xdr:sp macro="" textlink="">
      <xdr:nvSpPr>
        <xdr:cNvPr id="13" name="Rectangle 12">
          <a:extLst>
            <a:ext uri="{FF2B5EF4-FFF2-40B4-BE49-F238E27FC236}">
              <a16:creationId xmlns:a16="http://schemas.microsoft.com/office/drawing/2014/main" id="{00000000-0008-0000-0000-00000D000000}"/>
            </a:ext>
          </a:extLst>
        </xdr:cNvPr>
        <xdr:cNvSpPr>
          <a:spLocks noChangeArrowheads="1"/>
        </xdr:cNvSpPr>
      </xdr:nvSpPr>
      <xdr:spPr bwMode="auto">
        <a:xfrm>
          <a:off x="19535775" y="180975"/>
          <a:ext cx="104775"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⑦</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31</xdr:col>
      <xdr:colOff>0</xdr:colOff>
      <xdr:row>1</xdr:row>
      <xdr:rowOff>0</xdr:rowOff>
    </xdr:from>
    <xdr:to>
      <xdr:col>31</xdr:col>
      <xdr:colOff>152400</xdr:colOff>
      <xdr:row>1</xdr:row>
      <xdr:rowOff>0</xdr:rowOff>
    </xdr:to>
    <xdr:sp macro="" textlink="">
      <xdr:nvSpPr>
        <xdr:cNvPr id="14" name="Rectangle 13">
          <a:extLst>
            <a:ext uri="{FF2B5EF4-FFF2-40B4-BE49-F238E27FC236}">
              <a16:creationId xmlns:a16="http://schemas.microsoft.com/office/drawing/2014/main" id="{00000000-0008-0000-0000-00000E000000}"/>
            </a:ext>
          </a:extLst>
        </xdr:cNvPr>
        <xdr:cNvSpPr>
          <a:spLocks noChangeArrowheads="1"/>
        </xdr:cNvSpPr>
      </xdr:nvSpPr>
      <xdr:spPr bwMode="auto">
        <a:xfrm>
          <a:off x="19535775" y="180975"/>
          <a:ext cx="15240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⑧</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31</xdr:col>
      <xdr:colOff>0</xdr:colOff>
      <xdr:row>1</xdr:row>
      <xdr:rowOff>0</xdr:rowOff>
    </xdr:from>
    <xdr:to>
      <xdr:col>31</xdr:col>
      <xdr:colOff>38100</xdr:colOff>
      <xdr:row>1</xdr:row>
      <xdr:rowOff>0</xdr:rowOff>
    </xdr:to>
    <xdr:sp macro="" textlink="">
      <xdr:nvSpPr>
        <xdr:cNvPr id="15" name="Rectangle 14">
          <a:extLst>
            <a:ext uri="{FF2B5EF4-FFF2-40B4-BE49-F238E27FC236}">
              <a16:creationId xmlns:a16="http://schemas.microsoft.com/office/drawing/2014/main" id="{00000000-0008-0000-0000-00000F000000}"/>
            </a:ext>
          </a:extLst>
        </xdr:cNvPr>
        <xdr:cNvSpPr>
          <a:spLocks noChangeArrowheads="1"/>
        </xdr:cNvSpPr>
      </xdr:nvSpPr>
      <xdr:spPr bwMode="auto">
        <a:xfrm>
          <a:off x="19535775" y="180975"/>
          <a:ext cx="3810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⑨</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31</xdr:col>
      <xdr:colOff>0</xdr:colOff>
      <xdr:row>1</xdr:row>
      <xdr:rowOff>0</xdr:rowOff>
    </xdr:from>
    <xdr:to>
      <xdr:col>31</xdr:col>
      <xdr:colOff>57150</xdr:colOff>
      <xdr:row>1</xdr:row>
      <xdr:rowOff>0</xdr:rowOff>
    </xdr:to>
    <xdr:sp macro="" textlink="">
      <xdr:nvSpPr>
        <xdr:cNvPr id="16" name="Rectangle 15">
          <a:extLst>
            <a:ext uri="{FF2B5EF4-FFF2-40B4-BE49-F238E27FC236}">
              <a16:creationId xmlns:a16="http://schemas.microsoft.com/office/drawing/2014/main" id="{00000000-0008-0000-0000-000010000000}"/>
            </a:ext>
          </a:extLst>
        </xdr:cNvPr>
        <xdr:cNvSpPr>
          <a:spLocks noChangeArrowheads="1"/>
        </xdr:cNvSpPr>
      </xdr:nvSpPr>
      <xdr:spPr bwMode="auto">
        <a:xfrm>
          <a:off x="19535775" y="180975"/>
          <a:ext cx="5715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④</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31</xdr:col>
      <xdr:colOff>0</xdr:colOff>
      <xdr:row>1</xdr:row>
      <xdr:rowOff>0</xdr:rowOff>
    </xdr:from>
    <xdr:to>
      <xdr:col>31</xdr:col>
      <xdr:colOff>57150</xdr:colOff>
      <xdr:row>1</xdr:row>
      <xdr:rowOff>0</xdr:rowOff>
    </xdr:to>
    <xdr:sp macro="" textlink="">
      <xdr:nvSpPr>
        <xdr:cNvPr id="17" name="Rectangle 16">
          <a:extLst>
            <a:ext uri="{FF2B5EF4-FFF2-40B4-BE49-F238E27FC236}">
              <a16:creationId xmlns:a16="http://schemas.microsoft.com/office/drawing/2014/main" id="{00000000-0008-0000-0000-000011000000}"/>
            </a:ext>
          </a:extLst>
        </xdr:cNvPr>
        <xdr:cNvSpPr>
          <a:spLocks noChangeArrowheads="1"/>
        </xdr:cNvSpPr>
      </xdr:nvSpPr>
      <xdr:spPr bwMode="auto">
        <a:xfrm>
          <a:off x="19535775" y="180975"/>
          <a:ext cx="5715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④</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31</xdr:col>
      <xdr:colOff>0</xdr:colOff>
      <xdr:row>1</xdr:row>
      <xdr:rowOff>0</xdr:rowOff>
    </xdr:from>
    <xdr:to>
      <xdr:col>31</xdr:col>
      <xdr:colOff>657225</xdr:colOff>
      <xdr:row>1</xdr:row>
      <xdr:rowOff>0</xdr:rowOff>
    </xdr:to>
    <xdr:sp macro="" textlink="">
      <xdr:nvSpPr>
        <xdr:cNvPr id="18" name="Rectangle 17">
          <a:extLst>
            <a:ext uri="{FF2B5EF4-FFF2-40B4-BE49-F238E27FC236}">
              <a16:creationId xmlns:a16="http://schemas.microsoft.com/office/drawing/2014/main" id="{00000000-0008-0000-0000-000012000000}"/>
            </a:ext>
          </a:extLst>
        </xdr:cNvPr>
        <xdr:cNvSpPr>
          <a:spLocks noChangeArrowheads="1"/>
        </xdr:cNvSpPr>
      </xdr:nvSpPr>
      <xdr:spPr bwMode="auto">
        <a:xfrm>
          <a:off x="19535775" y="180975"/>
          <a:ext cx="647700" cy="0"/>
        </a:xfrm>
        <a:prstGeom prst="rect">
          <a:avLst/>
        </a:prstGeom>
        <a:solidFill>
          <a:srgbClr val="FFFF00">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67</xdr:col>
      <xdr:colOff>0</xdr:colOff>
      <xdr:row>1</xdr:row>
      <xdr:rowOff>0</xdr:rowOff>
    </xdr:from>
    <xdr:to>
      <xdr:col>67</xdr:col>
      <xdr:colOff>0</xdr:colOff>
      <xdr:row>1</xdr:row>
      <xdr:rowOff>0</xdr:rowOff>
    </xdr:to>
    <xdr:sp macro="" textlink="">
      <xdr:nvSpPr>
        <xdr:cNvPr id="19" name="Rectangle 33">
          <a:extLst>
            <a:ext uri="{FF2B5EF4-FFF2-40B4-BE49-F238E27FC236}">
              <a16:creationId xmlns:a16="http://schemas.microsoft.com/office/drawing/2014/main" id="{00000000-0008-0000-0000-000013000000}"/>
            </a:ext>
          </a:extLst>
        </xdr:cNvPr>
        <xdr:cNvSpPr>
          <a:spLocks noChangeArrowheads="1"/>
        </xdr:cNvSpPr>
      </xdr:nvSpPr>
      <xdr:spPr bwMode="auto">
        <a:xfrm>
          <a:off x="63207900" y="180975"/>
          <a:ext cx="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②</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67</xdr:col>
      <xdr:colOff>0</xdr:colOff>
      <xdr:row>1</xdr:row>
      <xdr:rowOff>0</xdr:rowOff>
    </xdr:from>
    <xdr:to>
      <xdr:col>67</xdr:col>
      <xdr:colOff>0</xdr:colOff>
      <xdr:row>1</xdr:row>
      <xdr:rowOff>0</xdr:rowOff>
    </xdr:to>
    <xdr:sp macro="" textlink="">
      <xdr:nvSpPr>
        <xdr:cNvPr id="20" name="Rectangle 34">
          <a:extLst>
            <a:ext uri="{FF2B5EF4-FFF2-40B4-BE49-F238E27FC236}">
              <a16:creationId xmlns:a16="http://schemas.microsoft.com/office/drawing/2014/main" id="{00000000-0008-0000-0000-000014000000}"/>
            </a:ext>
          </a:extLst>
        </xdr:cNvPr>
        <xdr:cNvSpPr>
          <a:spLocks noChangeArrowheads="1"/>
        </xdr:cNvSpPr>
      </xdr:nvSpPr>
      <xdr:spPr bwMode="auto">
        <a:xfrm>
          <a:off x="63207900" y="180975"/>
          <a:ext cx="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③</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67</xdr:col>
      <xdr:colOff>0</xdr:colOff>
      <xdr:row>1</xdr:row>
      <xdr:rowOff>0</xdr:rowOff>
    </xdr:from>
    <xdr:to>
      <xdr:col>67</xdr:col>
      <xdr:colOff>0</xdr:colOff>
      <xdr:row>1</xdr:row>
      <xdr:rowOff>0</xdr:rowOff>
    </xdr:to>
    <xdr:sp macro="" textlink="">
      <xdr:nvSpPr>
        <xdr:cNvPr id="21" name="Rectangle 35">
          <a:extLst>
            <a:ext uri="{FF2B5EF4-FFF2-40B4-BE49-F238E27FC236}">
              <a16:creationId xmlns:a16="http://schemas.microsoft.com/office/drawing/2014/main" id="{00000000-0008-0000-0000-000015000000}"/>
            </a:ext>
          </a:extLst>
        </xdr:cNvPr>
        <xdr:cNvSpPr>
          <a:spLocks noChangeArrowheads="1"/>
        </xdr:cNvSpPr>
      </xdr:nvSpPr>
      <xdr:spPr bwMode="auto">
        <a:xfrm>
          <a:off x="63207900" y="180975"/>
          <a:ext cx="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⑦</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67</xdr:col>
      <xdr:colOff>0</xdr:colOff>
      <xdr:row>1</xdr:row>
      <xdr:rowOff>0</xdr:rowOff>
    </xdr:from>
    <xdr:to>
      <xdr:col>67</xdr:col>
      <xdr:colOff>0</xdr:colOff>
      <xdr:row>1</xdr:row>
      <xdr:rowOff>0</xdr:rowOff>
    </xdr:to>
    <xdr:sp macro="" textlink="">
      <xdr:nvSpPr>
        <xdr:cNvPr id="22" name="Rectangle 36">
          <a:extLst>
            <a:ext uri="{FF2B5EF4-FFF2-40B4-BE49-F238E27FC236}">
              <a16:creationId xmlns:a16="http://schemas.microsoft.com/office/drawing/2014/main" id="{00000000-0008-0000-0000-000016000000}"/>
            </a:ext>
          </a:extLst>
        </xdr:cNvPr>
        <xdr:cNvSpPr>
          <a:spLocks noChangeArrowheads="1"/>
        </xdr:cNvSpPr>
      </xdr:nvSpPr>
      <xdr:spPr bwMode="auto">
        <a:xfrm>
          <a:off x="63207900" y="180975"/>
          <a:ext cx="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⑧</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67</xdr:col>
      <xdr:colOff>0</xdr:colOff>
      <xdr:row>1</xdr:row>
      <xdr:rowOff>0</xdr:rowOff>
    </xdr:from>
    <xdr:to>
      <xdr:col>67</xdr:col>
      <xdr:colOff>0</xdr:colOff>
      <xdr:row>1</xdr:row>
      <xdr:rowOff>0</xdr:rowOff>
    </xdr:to>
    <xdr:sp macro="" textlink="">
      <xdr:nvSpPr>
        <xdr:cNvPr id="23" name="Rectangle 37">
          <a:extLst>
            <a:ext uri="{FF2B5EF4-FFF2-40B4-BE49-F238E27FC236}">
              <a16:creationId xmlns:a16="http://schemas.microsoft.com/office/drawing/2014/main" id="{00000000-0008-0000-0000-000017000000}"/>
            </a:ext>
          </a:extLst>
        </xdr:cNvPr>
        <xdr:cNvSpPr>
          <a:spLocks noChangeArrowheads="1"/>
        </xdr:cNvSpPr>
      </xdr:nvSpPr>
      <xdr:spPr bwMode="auto">
        <a:xfrm>
          <a:off x="63207900" y="180975"/>
          <a:ext cx="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⑨</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67</xdr:col>
      <xdr:colOff>0</xdr:colOff>
      <xdr:row>1</xdr:row>
      <xdr:rowOff>0</xdr:rowOff>
    </xdr:from>
    <xdr:to>
      <xdr:col>67</xdr:col>
      <xdr:colOff>0</xdr:colOff>
      <xdr:row>1</xdr:row>
      <xdr:rowOff>0</xdr:rowOff>
    </xdr:to>
    <xdr:sp macro="" textlink="">
      <xdr:nvSpPr>
        <xdr:cNvPr id="24" name="Rectangle 38">
          <a:extLst>
            <a:ext uri="{FF2B5EF4-FFF2-40B4-BE49-F238E27FC236}">
              <a16:creationId xmlns:a16="http://schemas.microsoft.com/office/drawing/2014/main" id="{00000000-0008-0000-0000-000018000000}"/>
            </a:ext>
          </a:extLst>
        </xdr:cNvPr>
        <xdr:cNvSpPr>
          <a:spLocks noChangeArrowheads="1"/>
        </xdr:cNvSpPr>
      </xdr:nvSpPr>
      <xdr:spPr bwMode="auto">
        <a:xfrm>
          <a:off x="63207900" y="180975"/>
          <a:ext cx="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④</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67</xdr:col>
      <xdr:colOff>0</xdr:colOff>
      <xdr:row>1</xdr:row>
      <xdr:rowOff>0</xdr:rowOff>
    </xdr:from>
    <xdr:to>
      <xdr:col>67</xdr:col>
      <xdr:colOff>0</xdr:colOff>
      <xdr:row>1</xdr:row>
      <xdr:rowOff>0</xdr:rowOff>
    </xdr:to>
    <xdr:sp macro="" textlink="">
      <xdr:nvSpPr>
        <xdr:cNvPr id="25" name="Rectangle 39">
          <a:extLst>
            <a:ext uri="{FF2B5EF4-FFF2-40B4-BE49-F238E27FC236}">
              <a16:creationId xmlns:a16="http://schemas.microsoft.com/office/drawing/2014/main" id="{00000000-0008-0000-0000-000019000000}"/>
            </a:ext>
          </a:extLst>
        </xdr:cNvPr>
        <xdr:cNvSpPr>
          <a:spLocks noChangeArrowheads="1"/>
        </xdr:cNvSpPr>
      </xdr:nvSpPr>
      <xdr:spPr bwMode="auto">
        <a:xfrm>
          <a:off x="63207900" y="180975"/>
          <a:ext cx="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④</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67</xdr:col>
      <xdr:colOff>0</xdr:colOff>
      <xdr:row>1</xdr:row>
      <xdr:rowOff>0</xdr:rowOff>
    </xdr:from>
    <xdr:to>
      <xdr:col>67</xdr:col>
      <xdr:colOff>0</xdr:colOff>
      <xdr:row>1</xdr:row>
      <xdr:rowOff>0</xdr:rowOff>
    </xdr:to>
    <xdr:sp macro="" textlink="">
      <xdr:nvSpPr>
        <xdr:cNvPr id="26" name="Rectangle 40">
          <a:extLst>
            <a:ext uri="{FF2B5EF4-FFF2-40B4-BE49-F238E27FC236}">
              <a16:creationId xmlns:a16="http://schemas.microsoft.com/office/drawing/2014/main" id="{00000000-0008-0000-0000-00001A000000}"/>
            </a:ext>
          </a:extLst>
        </xdr:cNvPr>
        <xdr:cNvSpPr>
          <a:spLocks noChangeArrowheads="1"/>
        </xdr:cNvSpPr>
      </xdr:nvSpPr>
      <xdr:spPr bwMode="auto">
        <a:xfrm>
          <a:off x="63207900" y="180975"/>
          <a:ext cx="0" cy="0"/>
        </a:xfrm>
        <a:prstGeom prst="rect">
          <a:avLst/>
        </a:prstGeom>
        <a:solidFill>
          <a:srgbClr val="FFFF00">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67</xdr:col>
      <xdr:colOff>0</xdr:colOff>
      <xdr:row>1</xdr:row>
      <xdr:rowOff>0</xdr:rowOff>
    </xdr:from>
    <xdr:to>
      <xdr:col>67</xdr:col>
      <xdr:colOff>0</xdr:colOff>
      <xdr:row>1</xdr:row>
      <xdr:rowOff>0</xdr:rowOff>
    </xdr:to>
    <xdr:sp macro="" textlink="">
      <xdr:nvSpPr>
        <xdr:cNvPr id="27" name="Rectangle 41">
          <a:extLst>
            <a:ext uri="{FF2B5EF4-FFF2-40B4-BE49-F238E27FC236}">
              <a16:creationId xmlns:a16="http://schemas.microsoft.com/office/drawing/2014/main" id="{00000000-0008-0000-0000-00001B000000}"/>
            </a:ext>
          </a:extLst>
        </xdr:cNvPr>
        <xdr:cNvSpPr>
          <a:spLocks noChangeArrowheads="1"/>
        </xdr:cNvSpPr>
      </xdr:nvSpPr>
      <xdr:spPr bwMode="auto">
        <a:xfrm>
          <a:off x="63207900" y="180975"/>
          <a:ext cx="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②</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67</xdr:col>
      <xdr:colOff>0</xdr:colOff>
      <xdr:row>1</xdr:row>
      <xdr:rowOff>0</xdr:rowOff>
    </xdr:from>
    <xdr:to>
      <xdr:col>67</xdr:col>
      <xdr:colOff>0</xdr:colOff>
      <xdr:row>1</xdr:row>
      <xdr:rowOff>0</xdr:rowOff>
    </xdr:to>
    <xdr:sp macro="" textlink="">
      <xdr:nvSpPr>
        <xdr:cNvPr id="28" name="Rectangle 42">
          <a:extLst>
            <a:ext uri="{FF2B5EF4-FFF2-40B4-BE49-F238E27FC236}">
              <a16:creationId xmlns:a16="http://schemas.microsoft.com/office/drawing/2014/main" id="{00000000-0008-0000-0000-00001C000000}"/>
            </a:ext>
          </a:extLst>
        </xdr:cNvPr>
        <xdr:cNvSpPr>
          <a:spLocks noChangeArrowheads="1"/>
        </xdr:cNvSpPr>
      </xdr:nvSpPr>
      <xdr:spPr bwMode="auto">
        <a:xfrm>
          <a:off x="63207900" y="180975"/>
          <a:ext cx="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③</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67</xdr:col>
      <xdr:colOff>0</xdr:colOff>
      <xdr:row>1</xdr:row>
      <xdr:rowOff>0</xdr:rowOff>
    </xdr:from>
    <xdr:to>
      <xdr:col>67</xdr:col>
      <xdr:colOff>0</xdr:colOff>
      <xdr:row>1</xdr:row>
      <xdr:rowOff>0</xdr:rowOff>
    </xdr:to>
    <xdr:sp macro="" textlink="">
      <xdr:nvSpPr>
        <xdr:cNvPr id="29" name="Rectangle 43">
          <a:extLst>
            <a:ext uri="{FF2B5EF4-FFF2-40B4-BE49-F238E27FC236}">
              <a16:creationId xmlns:a16="http://schemas.microsoft.com/office/drawing/2014/main" id="{00000000-0008-0000-0000-00001D000000}"/>
            </a:ext>
          </a:extLst>
        </xdr:cNvPr>
        <xdr:cNvSpPr>
          <a:spLocks noChangeArrowheads="1"/>
        </xdr:cNvSpPr>
      </xdr:nvSpPr>
      <xdr:spPr bwMode="auto">
        <a:xfrm>
          <a:off x="63207900" y="180975"/>
          <a:ext cx="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⑦</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67</xdr:col>
      <xdr:colOff>0</xdr:colOff>
      <xdr:row>1</xdr:row>
      <xdr:rowOff>0</xdr:rowOff>
    </xdr:from>
    <xdr:to>
      <xdr:col>67</xdr:col>
      <xdr:colOff>0</xdr:colOff>
      <xdr:row>1</xdr:row>
      <xdr:rowOff>0</xdr:rowOff>
    </xdr:to>
    <xdr:sp macro="" textlink="">
      <xdr:nvSpPr>
        <xdr:cNvPr id="30" name="Rectangle 44">
          <a:extLst>
            <a:ext uri="{FF2B5EF4-FFF2-40B4-BE49-F238E27FC236}">
              <a16:creationId xmlns:a16="http://schemas.microsoft.com/office/drawing/2014/main" id="{00000000-0008-0000-0000-00001E000000}"/>
            </a:ext>
          </a:extLst>
        </xdr:cNvPr>
        <xdr:cNvSpPr>
          <a:spLocks noChangeArrowheads="1"/>
        </xdr:cNvSpPr>
      </xdr:nvSpPr>
      <xdr:spPr bwMode="auto">
        <a:xfrm>
          <a:off x="63207900" y="180975"/>
          <a:ext cx="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⑧</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67</xdr:col>
      <xdr:colOff>0</xdr:colOff>
      <xdr:row>1</xdr:row>
      <xdr:rowOff>0</xdr:rowOff>
    </xdr:from>
    <xdr:to>
      <xdr:col>67</xdr:col>
      <xdr:colOff>0</xdr:colOff>
      <xdr:row>1</xdr:row>
      <xdr:rowOff>0</xdr:rowOff>
    </xdr:to>
    <xdr:sp macro="" textlink="">
      <xdr:nvSpPr>
        <xdr:cNvPr id="31" name="Rectangle 45">
          <a:extLst>
            <a:ext uri="{FF2B5EF4-FFF2-40B4-BE49-F238E27FC236}">
              <a16:creationId xmlns:a16="http://schemas.microsoft.com/office/drawing/2014/main" id="{00000000-0008-0000-0000-00001F000000}"/>
            </a:ext>
          </a:extLst>
        </xdr:cNvPr>
        <xdr:cNvSpPr>
          <a:spLocks noChangeArrowheads="1"/>
        </xdr:cNvSpPr>
      </xdr:nvSpPr>
      <xdr:spPr bwMode="auto">
        <a:xfrm>
          <a:off x="63207900" y="180975"/>
          <a:ext cx="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⑨</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67</xdr:col>
      <xdr:colOff>0</xdr:colOff>
      <xdr:row>1</xdr:row>
      <xdr:rowOff>0</xdr:rowOff>
    </xdr:from>
    <xdr:to>
      <xdr:col>67</xdr:col>
      <xdr:colOff>0</xdr:colOff>
      <xdr:row>1</xdr:row>
      <xdr:rowOff>0</xdr:rowOff>
    </xdr:to>
    <xdr:sp macro="" textlink="">
      <xdr:nvSpPr>
        <xdr:cNvPr id="32" name="Rectangle 46">
          <a:extLst>
            <a:ext uri="{FF2B5EF4-FFF2-40B4-BE49-F238E27FC236}">
              <a16:creationId xmlns:a16="http://schemas.microsoft.com/office/drawing/2014/main" id="{00000000-0008-0000-0000-000020000000}"/>
            </a:ext>
          </a:extLst>
        </xdr:cNvPr>
        <xdr:cNvSpPr>
          <a:spLocks noChangeArrowheads="1"/>
        </xdr:cNvSpPr>
      </xdr:nvSpPr>
      <xdr:spPr bwMode="auto">
        <a:xfrm>
          <a:off x="63207900" y="180975"/>
          <a:ext cx="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④</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67</xdr:col>
      <xdr:colOff>0</xdr:colOff>
      <xdr:row>1</xdr:row>
      <xdr:rowOff>0</xdr:rowOff>
    </xdr:from>
    <xdr:to>
      <xdr:col>67</xdr:col>
      <xdr:colOff>0</xdr:colOff>
      <xdr:row>1</xdr:row>
      <xdr:rowOff>0</xdr:rowOff>
    </xdr:to>
    <xdr:sp macro="" textlink="">
      <xdr:nvSpPr>
        <xdr:cNvPr id="33" name="Rectangle 47">
          <a:extLst>
            <a:ext uri="{FF2B5EF4-FFF2-40B4-BE49-F238E27FC236}">
              <a16:creationId xmlns:a16="http://schemas.microsoft.com/office/drawing/2014/main" id="{00000000-0008-0000-0000-000021000000}"/>
            </a:ext>
          </a:extLst>
        </xdr:cNvPr>
        <xdr:cNvSpPr>
          <a:spLocks noChangeArrowheads="1"/>
        </xdr:cNvSpPr>
      </xdr:nvSpPr>
      <xdr:spPr bwMode="auto">
        <a:xfrm>
          <a:off x="63207900" y="180975"/>
          <a:ext cx="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④</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67</xdr:col>
      <xdr:colOff>0</xdr:colOff>
      <xdr:row>1</xdr:row>
      <xdr:rowOff>0</xdr:rowOff>
    </xdr:from>
    <xdr:to>
      <xdr:col>67</xdr:col>
      <xdr:colOff>0</xdr:colOff>
      <xdr:row>1</xdr:row>
      <xdr:rowOff>0</xdr:rowOff>
    </xdr:to>
    <xdr:sp macro="" textlink="">
      <xdr:nvSpPr>
        <xdr:cNvPr id="34" name="Rectangle 48">
          <a:extLst>
            <a:ext uri="{FF2B5EF4-FFF2-40B4-BE49-F238E27FC236}">
              <a16:creationId xmlns:a16="http://schemas.microsoft.com/office/drawing/2014/main" id="{00000000-0008-0000-0000-000022000000}"/>
            </a:ext>
          </a:extLst>
        </xdr:cNvPr>
        <xdr:cNvSpPr>
          <a:spLocks noChangeArrowheads="1"/>
        </xdr:cNvSpPr>
      </xdr:nvSpPr>
      <xdr:spPr bwMode="auto">
        <a:xfrm>
          <a:off x="63207900" y="180975"/>
          <a:ext cx="0" cy="0"/>
        </a:xfrm>
        <a:prstGeom prst="rect">
          <a:avLst/>
        </a:prstGeom>
        <a:solidFill>
          <a:srgbClr val="FFFF00">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25</xdr:col>
      <xdr:colOff>201706</xdr:colOff>
      <xdr:row>1</xdr:row>
      <xdr:rowOff>156882</xdr:rowOff>
    </xdr:from>
    <xdr:to>
      <xdr:col>27</xdr:col>
      <xdr:colOff>470648</xdr:colOff>
      <xdr:row>5</xdr:row>
      <xdr:rowOff>67235</xdr:rowOff>
    </xdr:to>
    <xdr:sp macro="" textlink="">
      <xdr:nvSpPr>
        <xdr:cNvPr id="35" name="吹き出し: 四角形 34">
          <a:extLst>
            <a:ext uri="{FF2B5EF4-FFF2-40B4-BE49-F238E27FC236}">
              <a16:creationId xmlns:a16="http://schemas.microsoft.com/office/drawing/2014/main" id="{7C38091F-2711-4450-5D3B-19EAAA97B4B4}"/>
            </a:ext>
          </a:extLst>
        </xdr:cNvPr>
        <xdr:cNvSpPr/>
      </xdr:nvSpPr>
      <xdr:spPr>
        <a:xfrm>
          <a:off x="17010530" y="392206"/>
          <a:ext cx="2353236" cy="862853"/>
        </a:xfrm>
        <a:prstGeom prst="wedgeRectCallout">
          <a:avLst>
            <a:gd name="adj1" fmla="val 42162"/>
            <a:gd name="adj2" fmla="val 105543"/>
          </a:avLst>
        </a:prstGeom>
        <a:solidFill>
          <a:schemeClr val="bg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査証が必要な国は「取得済」不要な国は「不要」とし、空欄での提出はやめてください</a:t>
          </a:r>
        </a:p>
      </xdr:txBody>
    </xdr:sp>
    <xdr:clientData/>
  </xdr:twoCellAnchor>
  <xdr:twoCellAnchor>
    <xdr:from>
      <xdr:col>48</xdr:col>
      <xdr:colOff>56029</xdr:colOff>
      <xdr:row>3</xdr:row>
      <xdr:rowOff>179293</xdr:rowOff>
    </xdr:from>
    <xdr:to>
      <xdr:col>49</xdr:col>
      <xdr:colOff>100853</xdr:colOff>
      <xdr:row>7</xdr:row>
      <xdr:rowOff>156881</xdr:rowOff>
    </xdr:to>
    <xdr:sp macro="" textlink="">
      <xdr:nvSpPr>
        <xdr:cNvPr id="38" name="吹き出し: 四角形 37">
          <a:extLst>
            <a:ext uri="{FF2B5EF4-FFF2-40B4-BE49-F238E27FC236}">
              <a16:creationId xmlns:a16="http://schemas.microsoft.com/office/drawing/2014/main" id="{23763D6F-E2DB-43C6-8BF5-DB5888B33FBB}"/>
            </a:ext>
          </a:extLst>
        </xdr:cNvPr>
        <xdr:cNvSpPr/>
      </xdr:nvSpPr>
      <xdr:spPr>
        <a:xfrm>
          <a:off x="48599911" y="896469"/>
          <a:ext cx="1591236" cy="1042147"/>
        </a:xfrm>
        <a:prstGeom prst="wedgeRectCallout">
          <a:avLst>
            <a:gd name="adj1" fmla="val -13974"/>
            <a:gd name="adj2" fmla="val 111841"/>
          </a:avLst>
        </a:prstGeom>
        <a:solidFill>
          <a:schemeClr val="bg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すべて</a:t>
          </a:r>
          <a:r>
            <a:rPr kumimoji="1" lang="ja-JP" altLang="en-US" sz="1100" b="1">
              <a:solidFill>
                <a:sysClr val="windowText" lastClr="000000"/>
              </a:solidFill>
            </a:rPr>
            <a:t>大文字</a:t>
          </a:r>
          <a:r>
            <a:rPr kumimoji="1" lang="ja-JP" altLang="en-US" sz="1100">
              <a:solidFill>
                <a:sysClr val="windowText" lastClr="000000"/>
              </a:solidFill>
            </a:rPr>
            <a:t>で記入し、</a:t>
          </a:r>
          <a:r>
            <a:rPr kumimoji="1" lang="en-US" altLang="ja-JP" sz="1100">
              <a:solidFill>
                <a:sysClr val="windowText" lastClr="000000"/>
              </a:solidFill>
            </a:rPr>
            <a:t>UNIVERSITY</a:t>
          </a:r>
          <a:r>
            <a:rPr kumimoji="1" lang="ja-JP" altLang="en-US" sz="1100">
              <a:solidFill>
                <a:sysClr val="windowText" lastClr="000000"/>
              </a:solidFill>
            </a:rPr>
            <a:t>は「</a:t>
          </a:r>
          <a:r>
            <a:rPr kumimoji="1" lang="en-US" altLang="ja-JP" sz="1100" b="1">
              <a:solidFill>
                <a:sysClr val="windowText" lastClr="000000"/>
              </a:solidFill>
            </a:rPr>
            <a:t>U</a:t>
          </a:r>
          <a:r>
            <a:rPr kumimoji="1" lang="ja-JP" altLang="en-US" sz="1100">
              <a:solidFill>
                <a:sysClr val="windowText" lastClr="000000"/>
              </a:solidFill>
            </a:rPr>
            <a:t>」の１文字で代替えしてください</a:t>
          </a:r>
        </a:p>
      </xdr:txBody>
    </xdr:sp>
    <xdr:clientData/>
  </xdr:twoCellAnchor>
  <xdr:twoCellAnchor>
    <xdr:from>
      <xdr:col>43</xdr:col>
      <xdr:colOff>40342</xdr:colOff>
      <xdr:row>6</xdr:row>
      <xdr:rowOff>44823</xdr:rowOff>
    </xdr:from>
    <xdr:to>
      <xdr:col>43</xdr:col>
      <xdr:colOff>1631578</xdr:colOff>
      <xdr:row>7</xdr:row>
      <xdr:rowOff>309281</xdr:rowOff>
    </xdr:to>
    <xdr:sp macro="" textlink="">
      <xdr:nvSpPr>
        <xdr:cNvPr id="40" name="吹き出し: 四角形 39">
          <a:extLst>
            <a:ext uri="{FF2B5EF4-FFF2-40B4-BE49-F238E27FC236}">
              <a16:creationId xmlns:a16="http://schemas.microsoft.com/office/drawing/2014/main" id="{146EED29-A71A-4B01-B3D9-22C7E4C3BADC}"/>
            </a:ext>
          </a:extLst>
        </xdr:cNvPr>
        <xdr:cNvSpPr/>
      </xdr:nvSpPr>
      <xdr:spPr>
        <a:xfrm>
          <a:off x="42633901" y="1467970"/>
          <a:ext cx="1591236" cy="623046"/>
        </a:xfrm>
        <a:prstGeom prst="wedgeRectCallout">
          <a:avLst>
            <a:gd name="adj1" fmla="val -13974"/>
            <a:gd name="adj2" fmla="val 111841"/>
          </a:avLst>
        </a:prstGeom>
        <a:solidFill>
          <a:schemeClr val="bg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受給者に確認し、必ずご記入ください</a:t>
          </a:r>
        </a:p>
      </xdr:txBody>
    </xdr:sp>
    <xdr:clientData/>
  </xdr:twoCellAnchor>
  <xdr:twoCellAnchor>
    <xdr:from>
      <xdr:col>28</xdr:col>
      <xdr:colOff>179296</xdr:colOff>
      <xdr:row>0</xdr:row>
      <xdr:rowOff>201706</xdr:rowOff>
    </xdr:from>
    <xdr:to>
      <xdr:col>33</xdr:col>
      <xdr:colOff>414619</xdr:colOff>
      <xdr:row>5</xdr:row>
      <xdr:rowOff>89647</xdr:rowOff>
    </xdr:to>
    <xdr:sp macro="" textlink="">
      <xdr:nvSpPr>
        <xdr:cNvPr id="42" name="吹き出し: 四角形 41">
          <a:extLst>
            <a:ext uri="{FF2B5EF4-FFF2-40B4-BE49-F238E27FC236}">
              <a16:creationId xmlns:a16="http://schemas.microsoft.com/office/drawing/2014/main" id="{A1C6B787-C49E-4869-AEC0-EEEC4CB37F51}"/>
            </a:ext>
          </a:extLst>
        </xdr:cNvPr>
        <xdr:cNvSpPr/>
      </xdr:nvSpPr>
      <xdr:spPr>
        <a:xfrm>
          <a:off x="19755972" y="201706"/>
          <a:ext cx="4527176" cy="1075765"/>
        </a:xfrm>
        <a:prstGeom prst="wedgeRectCallout">
          <a:avLst>
            <a:gd name="adj1" fmla="val -39752"/>
            <a:gd name="adj2" fmla="val 97751"/>
          </a:avLst>
        </a:prstGeom>
        <a:solidFill>
          <a:schemeClr val="bg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支給対象者が派遣中に派遣開始時に所属する課程を卒業・修了しないことを必ず確認してください。例えば、派遣中に学士課程を卒業し、引き続き大学院に入学する者も支給対象者としての要件を満たしません。　　　　　　　　　　　　　　　　　　　　　　　　　　　　　　　　　　　　　　　　　　　　　　　　　　　　　　　　　　　　　　　　　　　　　　　　　　　　　　　　　　　　　</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mvsvm02\&#25945;&#32946;&#12539;&#23398;&#29983;&#25903;&#25588;&#37096;\&#25945;&#32946;&#23398;&#29983;&#12539;&#30041;&#23398;&#29983;&#35506;\&#28023;&#22806;&#30041;&#23398;&#20418;\02%20JASSO&#22888;&#23398;&#37329;\21%20&#27096;&#24335;_&#25163;&#24341;&#12365;\R2_2020\2020_&#27966;&#36963;_CSV&#22793;&#25563;&#12484;&#12540;&#12523;\&#12304;&#27966;&#12305;&#30331;&#37682;&#12487;&#12540;&#12479;CSV&#22793;&#25563;&#12484;&#12540;&#1252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mvsvm02\&#25945;&#32946;&#12539;&#23398;&#29983;&#25903;&#25588;&#37096;\&#25945;&#32946;&#23398;&#29983;&#12539;&#30041;&#23398;&#29983;&#35506;\&#28023;&#22806;&#30041;&#23398;&#20418;\02%20JASSO&#22888;&#23398;&#37329;\21%20&#27096;&#24335;_&#25163;&#24341;&#12365;\R3_2021\2021_&#27966;&#36963;_&#27096;&#24335;\&#26481;&#21271;&#22823;&#23398;&#29420;&#33258;&#27096;&#24335;\2021&#24180;&#24230;&#12304;&#27966;&#12305;&#30331;&#37682;&#12487;&#12540;&#12479;CSV&#22793;&#25563;&#12484;&#12540;&#12523;.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mvsvm02\&#25945;&#32946;&#12539;&#23398;&#29983;&#25903;&#25588;&#37096;\&#25945;&#32946;&#23398;&#29983;&#12539;&#30041;&#23398;&#29983;&#35506;\&#28023;&#22806;&#30041;&#23398;&#20418;\02%20JASSO&#22888;&#23398;&#37329;\21%20&#27096;&#24335;_&#25163;&#24341;&#12365;\R3_2021\2021_&#27966;&#36963;_CSV&#22793;&#25563;&#12484;&#12540;&#12523;\2021&#24180;&#24230;&#12304;&#27966;&#12305;&#30331;&#37682;&#12487;&#12540;&#12479;CSV&#22793;&#25563;&#12484;&#12540;&#125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新規】登録データ"/>
      <sheetName val="【CSV】登録データ"/>
      <sheetName val="【CSV】登録データ参照"/>
      <sheetName val="国・地域コード"/>
      <sheetName val="奨学金支給月額"/>
      <sheetName val="設定"/>
    </sheetNames>
    <sheetDataSet>
      <sheetData sheetId="0" refreshError="1"/>
      <sheetData sheetId="1" refreshError="1"/>
      <sheetData sheetId="2" refreshError="1"/>
      <sheetData sheetId="3" refreshError="1"/>
      <sheetData sheetId="4" refreshError="1"/>
      <sheetData sheetId="5">
        <row r="3">
          <cell r="Q3" t="str">
            <v>○</v>
          </cell>
        </row>
        <row r="4">
          <cell r="Q4" t="str">
            <v>○</v>
          </cell>
        </row>
        <row r="5">
          <cell r="Q5" t="str">
            <v>○</v>
          </cell>
        </row>
        <row r="6">
          <cell r="Q6"/>
        </row>
        <row r="7">
          <cell r="Q7" t="str">
            <v>取消（補欠なし）</v>
          </cell>
        </row>
        <row r="8">
          <cell r="Q8" t="str">
            <v>取消（補欠あり）</v>
          </cell>
        </row>
        <row r="11">
          <cell r="Q11" t="str">
            <v>男</v>
          </cell>
        </row>
        <row r="12">
          <cell r="Q12" t="str">
            <v>女</v>
          </cell>
        </row>
        <row r="13">
          <cell r="Q13" t="str">
            <v>許可あり</v>
          </cell>
        </row>
        <row r="14">
          <cell r="Q14" t="str">
            <v>2.3以上の成績がある</v>
          </cell>
        </row>
        <row r="15">
          <cell r="Q15" t="str">
            <v>審査済</v>
          </cell>
        </row>
        <row r="16">
          <cell r="Q16" t="str">
            <v>不要</v>
          </cell>
        </row>
        <row r="17">
          <cell r="Q17" t="str">
            <v>取得済</v>
          </cell>
        </row>
        <row r="18">
          <cell r="Q18" t="str">
            <v>審査済</v>
          </cell>
        </row>
        <row r="19">
          <cell r="Q19" t="str">
            <v>給付奨学金の併給なし</v>
          </cell>
        </row>
        <row r="20">
          <cell r="Q20" t="str">
            <v>月額60,000円以下</v>
          </cell>
        </row>
        <row r="21">
          <cell r="Q21" t="str">
            <v>月額60,001円以上 70,000円以下</v>
          </cell>
        </row>
        <row r="22">
          <cell r="Q22" t="str">
            <v>月額70,001円以上 80,000円以下</v>
          </cell>
        </row>
        <row r="23">
          <cell r="Q23" t="str">
            <v>月額80,001円以上 100,000円以下</v>
          </cell>
        </row>
        <row r="29">
          <cell r="Q29" t="str">
            <v>U</v>
          </cell>
        </row>
        <row r="30">
          <cell r="Q30" t="str">
            <v>M</v>
          </cell>
        </row>
        <row r="31">
          <cell r="Q31" t="str">
            <v>D</v>
          </cell>
        </row>
        <row r="32">
          <cell r="Q32" t="str">
            <v>J</v>
          </cell>
        </row>
        <row r="33">
          <cell r="Q33" t="str">
            <v>C</v>
          </cell>
        </row>
        <row r="34">
          <cell r="Q34" t="str">
            <v>C専攻科</v>
          </cell>
        </row>
        <row r="35">
          <cell r="Q35" t="str">
            <v>P</v>
          </cell>
        </row>
        <row r="36">
          <cell r="Q36" t="str">
            <v>協定</v>
          </cell>
        </row>
        <row r="37">
          <cell r="Q37" t="str">
            <v>Ｃ協定</v>
          </cell>
        </row>
        <row r="38">
          <cell r="Q38" t="str">
            <v>合意</v>
          </cell>
        </row>
        <row r="39">
          <cell r="Q39" t="str">
            <v>Ｃ合意</v>
          </cell>
        </row>
        <row r="40">
          <cell r="Q40" t="str">
            <v>記載なし</v>
          </cell>
        </row>
        <row r="41">
          <cell r="Q41" t="str">
            <v>記載あり</v>
          </cell>
        </row>
        <row r="42">
          <cell r="Q42" t="str">
            <v>無</v>
          </cell>
        </row>
        <row r="43">
          <cell r="Q43" t="str">
            <v>有</v>
          </cell>
        </row>
        <row r="44">
          <cell r="Q44" t="str">
            <v>日本国籍</v>
          </cell>
        </row>
        <row r="45">
          <cell r="Q45" t="str">
            <v>日本永住権</v>
          </cell>
        </row>
        <row r="46">
          <cell r="Q46" t="str">
            <v>レベル１以下</v>
          </cell>
        </row>
        <row r="47">
          <cell r="Q47" t="str">
            <v>対象外</v>
          </cell>
        </row>
        <row r="48">
          <cell r="Q48" t="str">
            <v>対象</v>
          </cell>
        </row>
        <row r="49">
          <cell r="Q49" t="str">
            <v>父母双方</v>
          </cell>
        </row>
        <row r="50">
          <cell r="Q50" t="str">
            <v>父母のいずれか</v>
          </cell>
        </row>
        <row r="51">
          <cell r="Q51" t="str">
            <v>父母以外</v>
          </cell>
        </row>
        <row r="52">
          <cell r="Q52" t="str">
            <v>独立生計者</v>
          </cell>
        </row>
        <row r="53">
          <cell r="Q53" t="str">
            <v>給与所得以外を含む（200万円以下）</v>
          </cell>
        </row>
        <row r="54">
          <cell r="Q54" t="str">
            <v>給与所得のみ（300万円以下）</v>
          </cell>
        </row>
        <row r="55">
          <cell r="Q55" t="str">
            <v>家族構成申告書</v>
          </cell>
        </row>
        <row r="56">
          <cell r="Q56" t="str">
            <v>独立生計者収入・支出確認書</v>
          </cell>
        </row>
        <row r="57">
          <cell r="Q57" t="str">
            <v>○</v>
          </cell>
        </row>
        <row r="58">
          <cell r="Q58" t="str">
            <v>2018年所得証明書</v>
          </cell>
        </row>
        <row r="59">
          <cell r="Q59" t="str">
            <v>2019年所得証明書</v>
          </cell>
        </row>
        <row r="60">
          <cell r="Q60" t="str">
            <v>2019年源泉徴収票</v>
          </cell>
        </row>
        <row r="61">
          <cell r="Q61" t="str">
            <v>2019年確定申告書（控え）</v>
          </cell>
        </row>
        <row r="62">
          <cell r="Q62" t="str">
            <v>（e-Taxの場合）2019年確定申告書及び受信通知又は即時通知</v>
          </cell>
        </row>
        <row r="63">
          <cell r="Q63" t="str">
            <v>複数の書類で確認</v>
          </cell>
        </row>
        <row r="64">
          <cell r="Q64" t="str">
            <v>その他</v>
          </cell>
        </row>
        <row r="65">
          <cell r="Q65" t="str">
            <v>2018年所得証明書</v>
          </cell>
        </row>
        <row r="66">
          <cell r="Q66" t="str">
            <v>2019年所得証明書</v>
          </cell>
        </row>
        <row r="67">
          <cell r="Q67" t="str">
            <v>2019年源泉徴収票</v>
          </cell>
        </row>
        <row r="68">
          <cell r="Q68" t="str">
            <v>2019年確定申告書（控え）</v>
          </cell>
        </row>
        <row r="69">
          <cell r="Q69" t="str">
            <v>（e-Taxの場合）2019年確定申告書及び受信通知又は即時通知</v>
          </cell>
        </row>
        <row r="70">
          <cell r="Q70" t="str">
            <v>複数の書類で確認</v>
          </cell>
        </row>
        <row r="71">
          <cell r="Q71" t="str">
            <v>その他</v>
          </cell>
        </row>
        <row r="72">
          <cell r="Q72" t="str">
            <v>〇</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新規】登録データ"/>
      <sheetName val="【CSV】登録データ"/>
      <sheetName val="【CSV】登録データ参照"/>
      <sheetName val="国・地域コード"/>
      <sheetName val="奨学金支給月額"/>
      <sheetName val="設定"/>
    </sheetNames>
    <sheetDataSet>
      <sheetData sheetId="0"/>
      <sheetData sheetId="1"/>
      <sheetData sheetId="2"/>
      <sheetData sheetId="3"/>
      <sheetData sheetId="4"/>
      <sheetData sheetId="5">
        <row r="3">
          <cell r="Q3" t="str">
            <v>○</v>
          </cell>
        </row>
        <row r="4">
          <cell r="Q4" t="str">
            <v>○</v>
          </cell>
        </row>
        <row r="5">
          <cell r="Q5" t="str">
            <v>○</v>
          </cell>
        </row>
        <row r="6">
          <cell r="Q6"/>
        </row>
        <row r="7">
          <cell r="Q7" t="str">
            <v>取消（補欠なし）</v>
          </cell>
        </row>
        <row r="8">
          <cell r="Q8" t="str">
            <v>取消（補欠あり）</v>
          </cell>
        </row>
        <row r="11">
          <cell r="Q11" t="str">
            <v>男</v>
          </cell>
        </row>
        <row r="12">
          <cell r="Q12" t="str">
            <v>女</v>
          </cell>
        </row>
        <row r="13">
          <cell r="Q13" t="str">
            <v>許可あり</v>
          </cell>
        </row>
        <row r="14">
          <cell r="Q14" t="str">
            <v>2.3以上の成績がある</v>
          </cell>
        </row>
        <row r="15">
          <cell r="Q15" t="str">
            <v>審査済</v>
          </cell>
        </row>
        <row r="16">
          <cell r="Q16" t="str">
            <v>不要</v>
          </cell>
        </row>
        <row r="17">
          <cell r="Q17" t="str">
            <v>取得済</v>
          </cell>
        </row>
        <row r="18">
          <cell r="Q18" t="str">
            <v>審査済</v>
          </cell>
        </row>
        <row r="19">
          <cell r="Q19" t="str">
            <v>給付奨学金の併給なし</v>
          </cell>
        </row>
        <row r="20">
          <cell r="Q20" t="str">
            <v>月額60,000円以下</v>
          </cell>
        </row>
        <row r="21">
          <cell r="Q21" t="str">
            <v>月額60,001円以上 70,000円以下</v>
          </cell>
        </row>
        <row r="22">
          <cell r="Q22" t="str">
            <v>月額70,001円以上 80,000円以下</v>
          </cell>
        </row>
        <row r="23">
          <cell r="Q23" t="str">
            <v>月額80,001円以上 100,000円以下</v>
          </cell>
        </row>
        <row r="29">
          <cell r="Q29" t="str">
            <v>U</v>
          </cell>
        </row>
        <row r="30">
          <cell r="Q30" t="str">
            <v>M</v>
          </cell>
        </row>
        <row r="31">
          <cell r="Q31" t="str">
            <v>D</v>
          </cell>
        </row>
        <row r="32">
          <cell r="Q32" t="str">
            <v>J</v>
          </cell>
        </row>
        <row r="33">
          <cell r="Q33" t="str">
            <v>C</v>
          </cell>
        </row>
        <row r="34">
          <cell r="Q34" t="str">
            <v>C専攻科</v>
          </cell>
        </row>
        <row r="35">
          <cell r="Q35" t="str">
            <v>P</v>
          </cell>
        </row>
        <row r="36">
          <cell r="Q36" t="str">
            <v>協定</v>
          </cell>
        </row>
        <row r="37">
          <cell r="Q37" t="str">
            <v>Ｃ協定</v>
          </cell>
        </row>
        <row r="38">
          <cell r="Q38" t="str">
            <v>合意</v>
          </cell>
        </row>
        <row r="39">
          <cell r="Q39" t="str">
            <v>Ｃ合意</v>
          </cell>
        </row>
        <row r="40">
          <cell r="Q40" t="str">
            <v>記載なし</v>
          </cell>
        </row>
        <row r="41">
          <cell r="Q41" t="str">
            <v>記載あり</v>
          </cell>
        </row>
        <row r="42">
          <cell r="Q42" t="str">
            <v>無</v>
          </cell>
        </row>
        <row r="43">
          <cell r="Q43" t="str">
            <v>有</v>
          </cell>
        </row>
        <row r="44">
          <cell r="Q44" t="str">
            <v>日本国籍</v>
          </cell>
        </row>
        <row r="45">
          <cell r="Q45" t="str">
            <v>日本永住権</v>
          </cell>
        </row>
        <row r="46">
          <cell r="Q46" t="str">
            <v>レベル１以下</v>
          </cell>
        </row>
        <row r="47">
          <cell r="Q47" t="str">
            <v>対象外</v>
          </cell>
        </row>
        <row r="48">
          <cell r="Q48" t="str">
            <v>対象</v>
          </cell>
        </row>
        <row r="49">
          <cell r="Q49" t="str">
            <v>父母双方</v>
          </cell>
        </row>
        <row r="50">
          <cell r="Q50" t="str">
            <v>父母のいずれか</v>
          </cell>
        </row>
        <row r="51">
          <cell r="Q51" t="str">
            <v>父母以外</v>
          </cell>
        </row>
        <row r="52">
          <cell r="Q52" t="str">
            <v>独立生計者</v>
          </cell>
        </row>
        <row r="53">
          <cell r="Q53" t="str">
            <v>給与所得以外を含む（200万円以下）</v>
          </cell>
        </row>
        <row r="54">
          <cell r="Q54" t="str">
            <v>給与所得のみ（300万円以下）</v>
          </cell>
        </row>
        <row r="55">
          <cell r="Q55" t="str">
            <v>家族構成申告書</v>
          </cell>
        </row>
        <row r="56">
          <cell r="Q56" t="str">
            <v>独立生計者収入・支出確認書</v>
          </cell>
        </row>
        <row r="57">
          <cell r="Q57" t="str">
            <v>○</v>
          </cell>
        </row>
        <row r="58">
          <cell r="Q58" t="str">
            <v>2019年所得証明書</v>
          </cell>
        </row>
        <row r="59">
          <cell r="Q59" t="str">
            <v>2020年所得証明書</v>
          </cell>
        </row>
        <row r="60">
          <cell r="Q60" t="str">
            <v>2020年源泉徴収票</v>
          </cell>
        </row>
        <row r="61">
          <cell r="Q61" t="str">
            <v>2020年確定申告書（控え）</v>
          </cell>
        </row>
        <row r="62">
          <cell r="Q62" t="str">
            <v>（e-Taxの場合）2020年確定申告書及び受信通知又は即時通知</v>
          </cell>
        </row>
        <row r="63">
          <cell r="Q63" t="str">
            <v>複数の書類で確認</v>
          </cell>
        </row>
        <row r="64">
          <cell r="Q64" t="str">
            <v>その他</v>
          </cell>
        </row>
        <row r="65">
          <cell r="Q65" t="str">
            <v>2019年所得証明書</v>
          </cell>
        </row>
        <row r="66">
          <cell r="Q66" t="str">
            <v>2020年所得証明書</v>
          </cell>
        </row>
        <row r="67">
          <cell r="Q67" t="str">
            <v>2020年源泉徴収票</v>
          </cell>
        </row>
        <row r="68">
          <cell r="Q68" t="str">
            <v>2020年確定申告書（控え）</v>
          </cell>
        </row>
        <row r="69">
          <cell r="Q69" t="str">
            <v>（e-Taxの場合）2020年確定申告書及び受信通知又は即時通知</v>
          </cell>
        </row>
        <row r="70">
          <cell r="Q70" t="str">
            <v>複数の書類で確認</v>
          </cell>
        </row>
        <row r="71">
          <cell r="Q71" t="str">
            <v>その他</v>
          </cell>
        </row>
        <row r="72">
          <cell r="Q72" t="str">
            <v>〇</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新規】登録データ"/>
      <sheetName val="【CSV】登録データ"/>
      <sheetName val="【CSV】登録データ参照"/>
      <sheetName val="国・地域コード"/>
      <sheetName val="奨学金支給月額"/>
      <sheetName val="設定"/>
    </sheetNames>
    <sheetDataSet>
      <sheetData sheetId="0"/>
      <sheetData sheetId="1"/>
      <sheetData sheetId="2"/>
      <sheetData sheetId="3"/>
      <sheetData sheetId="4"/>
      <sheetData sheetId="5">
        <row r="19">
          <cell r="Q19" t="str">
            <v>給付奨学金の併給なし</v>
          </cell>
        </row>
        <row r="20">
          <cell r="Q20" t="str">
            <v>月額60,000円以下</v>
          </cell>
        </row>
        <row r="21">
          <cell r="Q21" t="str">
            <v>月額60,001円以上 70,000円以下</v>
          </cell>
        </row>
        <row r="22">
          <cell r="Q22" t="str">
            <v>月額70,001円以上 80,000円以下</v>
          </cell>
        </row>
        <row r="23">
          <cell r="Q23" t="str">
            <v>月額80,001円以上 100,000円以下</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B14"/>
  <sheetViews>
    <sheetView tabSelected="1" view="pageBreakPreview" topLeftCell="AV1" zoomScale="85" zoomScaleNormal="85" zoomScaleSheetLayoutView="85" workbookViewId="0">
      <selection activeCell="I11" sqref="I11"/>
    </sheetView>
  </sheetViews>
  <sheetFormatPr defaultRowHeight="18.75"/>
  <cols>
    <col min="1" max="2" width="6.375" style="30" customWidth="1"/>
    <col min="3" max="3" width="11.625" style="30" customWidth="1"/>
    <col min="4" max="4" width="9.125" style="30" customWidth="1"/>
    <col min="5" max="5" width="13.625" style="30" customWidth="1"/>
    <col min="6" max="6" width="12.125" style="30" customWidth="1"/>
    <col min="7" max="7" width="12.5" style="30" customWidth="1"/>
    <col min="8" max="8" width="15" style="30" customWidth="1"/>
    <col min="9" max="9" width="9.875" style="30" customWidth="1"/>
    <col min="10" max="10" width="8.875" style="30" customWidth="1"/>
    <col min="11" max="11" width="11.25" style="30" customWidth="1"/>
    <col min="12" max="14" width="6.375" style="30" customWidth="1"/>
    <col min="15" max="15" width="10.625" style="30" customWidth="1"/>
    <col min="16" max="16" width="21" style="30" customWidth="1"/>
    <col min="17" max="17" width="13.875" customWidth="1"/>
    <col min="22" max="22" width="10.375" bestFit="1" customWidth="1"/>
    <col min="26" max="26" width="18.375" customWidth="1"/>
    <col min="29" max="29" width="16.75" customWidth="1"/>
    <col min="33" max="34" width="12.625" customWidth="1"/>
    <col min="35" max="35" width="33.25" customWidth="1"/>
    <col min="36" max="37" width="41.5" customWidth="1"/>
    <col min="38" max="38" width="31.75" customWidth="1"/>
    <col min="39" max="39" width="10.625" customWidth="1"/>
    <col min="41" max="41" width="16.125" customWidth="1"/>
    <col min="44" max="44" width="31.375" customWidth="1"/>
    <col min="48" max="48" width="19.875" customWidth="1"/>
    <col min="49" max="50" width="20.25" customWidth="1"/>
    <col min="51" max="52" width="19.25" customWidth="1"/>
  </cols>
  <sheetData>
    <row r="1" spans="1:80" ht="18.75" customHeight="1">
      <c r="A1" s="174" t="s">
        <v>428</v>
      </c>
      <c r="B1" s="174"/>
      <c r="C1" s="174"/>
      <c r="D1" s="174"/>
      <c r="E1" s="174"/>
      <c r="F1" s="174"/>
      <c r="G1" s="174"/>
      <c r="H1" s="174"/>
      <c r="I1" s="174"/>
      <c r="J1" s="174"/>
      <c r="K1" s="174"/>
      <c r="L1" s="174"/>
      <c r="M1" s="174"/>
      <c r="N1" s="174"/>
      <c r="O1" s="174"/>
      <c r="P1" s="174"/>
      <c r="Q1" s="174"/>
      <c r="R1" s="185"/>
      <c r="S1" s="185"/>
      <c r="T1" s="2"/>
      <c r="U1" s="3"/>
      <c r="V1" s="2"/>
      <c r="W1" s="2"/>
      <c r="X1" s="2"/>
      <c r="Y1" s="2"/>
      <c r="Z1" s="2"/>
      <c r="AA1" s="2"/>
      <c r="AB1" s="4"/>
      <c r="AC1" s="2"/>
      <c r="AD1" s="1"/>
      <c r="AE1" s="2"/>
      <c r="AF1" s="1"/>
      <c r="AG1" s="4"/>
      <c r="AH1" s="4"/>
      <c r="AI1" s="4"/>
      <c r="AJ1" s="2"/>
      <c r="AK1" s="2"/>
      <c r="AL1" s="2"/>
      <c r="AM1" s="2"/>
      <c r="AN1" s="2"/>
      <c r="AO1" s="2"/>
      <c r="AP1" s="2"/>
      <c r="AQ1" s="2"/>
      <c r="AR1" s="2"/>
      <c r="AS1" s="2"/>
      <c r="AT1" s="2"/>
      <c r="AU1" s="2"/>
      <c r="AV1" s="5"/>
      <c r="AW1" s="5"/>
      <c r="AX1" s="5"/>
      <c r="AY1" s="5"/>
      <c r="AZ1" s="5"/>
      <c r="BA1" s="5"/>
      <c r="BB1" s="5"/>
      <c r="BC1" s="5"/>
      <c r="BD1" s="1"/>
      <c r="BE1" s="5"/>
      <c r="BF1" s="5"/>
      <c r="BG1" s="5"/>
      <c r="BH1" s="5"/>
      <c r="BI1" s="5"/>
      <c r="BJ1" s="5"/>
      <c r="BK1" s="5"/>
      <c r="BL1" s="5"/>
      <c r="BM1" s="5"/>
      <c r="BN1" s="5"/>
      <c r="BO1" s="2"/>
      <c r="BP1" s="1"/>
      <c r="BQ1" s="1"/>
      <c r="BR1" s="1"/>
      <c r="BS1" s="1"/>
      <c r="BT1" s="1"/>
      <c r="BU1" s="1"/>
      <c r="BV1" s="1"/>
      <c r="BW1" s="1"/>
      <c r="BX1" s="1"/>
      <c r="BY1" s="1"/>
      <c r="BZ1" s="1"/>
      <c r="CA1" s="1"/>
      <c r="CB1" s="1"/>
    </row>
    <row r="2" spans="1:80" ht="19.5" customHeight="1">
      <c r="A2" s="174"/>
      <c r="B2" s="174"/>
      <c r="C2" s="174"/>
      <c r="D2" s="174"/>
      <c r="E2" s="174"/>
      <c r="F2" s="174"/>
      <c r="G2" s="174"/>
      <c r="H2" s="174"/>
      <c r="I2" s="174"/>
      <c r="J2" s="174"/>
      <c r="K2" s="174"/>
      <c r="L2" s="174"/>
      <c r="M2" s="174"/>
      <c r="N2" s="174"/>
      <c r="O2" s="174"/>
      <c r="P2" s="174"/>
      <c r="Q2" s="174"/>
      <c r="R2" s="2"/>
      <c r="S2" s="2"/>
      <c r="T2" s="2"/>
      <c r="U2" s="2"/>
      <c r="V2" s="2"/>
      <c r="W2" s="2"/>
      <c r="X2" s="2"/>
      <c r="Y2" s="2"/>
      <c r="Z2" s="2"/>
      <c r="AA2" s="2"/>
      <c r="AB2" s="4"/>
      <c r="AC2" s="2"/>
      <c r="AD2" s="1"/>
      <c r="AE2" s="2"/>
      <c r="AF2" s="1"/>
      <c r="AG2" s="4"/>
      <c r="AH2" s="4"/>
      <c r="AI2" s="4"/>
      <c r="AJ2" s="2"/>
      <c r="AK2" s="2"/>
      <c r="AL2" s="2"/>
      <c r="AM2" s="2"/>
      <c r="AN2" s="2"/>
      <c r="AO2" s="2"/>
      <c r="AP2" s="2"/>
      <c r="AQ2" s="2"/>
      <c r="AR2" s="2"/>
      <c r="AS2" s="2"/>
      <c r="AT2" s="2"/>
      <c r="AU2" s="2"/>
      <c r="AV2" s="5"/>
      <c r="AW2" s="5"/>
      <c r="AX2" s="5"/>
      <c r="AY2" s="5"/>
      <c r="AZ2" s="5"/>
      <c r="BA2" s="5"/>
      <c r="BB2" s="5"/>
      <c r="BC2" s="5"/>
      <c r="BD2" s="1"/>
      <c r="BE2" s="5"/>
      <c r="BF2" s="5"/>
      <c r="BG2" s="5"/>
      <c r="BH2" s="5"/>
      <c r="BI2" s="5"/>
      <c r="BJ2" s="5"/>
      <c r="BK2" s="5"/>
      <c r="BL2" s="5"/>
      <c r="BM2" s="5"/>
      <c r="BN2" s="5"/>
      <c r="BO2" s="2"/>
      <c r="BP2" s="1"/>
      <c r="BQ2" s="1"/>
      <c r="BR2" s="1"/>
      <c r="BS2" s="1"/>
      <c r="BT2" s="1"/>
      <c r="BU2" s="1"/>
      <c r="BV2" s="1"/>
      <c r="BW2" s="1"/>
      <c r="BX2" s="1"/>
      <c r="BY2" s="1"/>
      <c r="BZ2" s="1"/>
      <c r="CA2" s="1"/>
      <c r="CB2" s="1"/>
    </row>
    <row r="3" spans="1:80">
      <c r="R3" s="2"/>
      <c r="S3" s="2"/>
      <c r="T3" s="2"/>
      <c r="U3" s="2"/>
      <c r="V3" s="2"/>
      <c r="W3" s="2"/>
      <c r="X3" s="2"/>
      <c r="Y3" s="2"/>
      <c r="Z3" s="2"/>
      <c r="AA3" s="2"/>
      <c r="AB3" s="4"/>
      <c r="AC3" s="2"/>
      <c r="AD3" s="1"/>
      <c r="AE3" s="2"/>
      <c r="AF3" s="1"/>
      <c r="AG3" s="4"/>
      <c r="AH3" s="4"/>
      <c r="AI3" s="4"/>
      <c r="AJ3" s="2"/>
      <c r="AK3" s="2"/>
      <c r="AL3" s="2"/>
      <c r="AM3" s="2"/>
      <c r="AN3" s="2"/>
      <c r="AO3" s="2"/>
      <c r="AP3" s="2"/>
      <c r="AQ3" s="6"/>
      <c r="AR3" s="6"/>
      <c r="AS3" s="6"/>
      <c r="AT3" s="6"/>
      <c r="AU3" s="2"/>
      <c r="AV3" s="5"/>
      <c r="AW3" s="7"/>
      <c r="AX3" s="7"/>
      <c r="AY3" s="7"/>
      <c r="AZ3" s="7"/>
      <c r="BA3" s="5"/>
      <c r="BB3" s="5"/>
      <c r="BC3" s="7"/>
      <c r="BD3" s="1"/>
      <c r="BE3" s="7"/>
      <c r="BF3" s="7"/>
      <c r="BG3" s="7"/>
      <c r="BH3" s="5"/>
      <c r="BI3" s="5"/>
      <c r="BJ3" s="7"/>
      <c r="BK3" s="7"/>
      <c r="BL3" s="7"/>
      <c r="BM3" s="7"/>
      <c r="BN3" s="5"/>
      <c r="BO3" s="2"/>
      <c r="BP3" s="1"/>
      <c r="BQ3" s="1"/>
      <c r="BR3" s="1"/>
      <c r="BS3" s="1"/>
      <c r="BT3" s="1"/>
      <c r="BU3" s="1"/>
      <c r="BV3" s="1"/>
      <c r="BW3" s="1"/>
      <c r="BX3" s="1"/>
      <c r="BY3" s="1"/>
      <c r="BZ3" s="1"/>
      <c r="CA3" s="1"/>
      <c r="CB3" s="1"/>
    </row>
    <row r="4" spans="1:80">
      <c r="P4" s="1"/>
      <c r="R4" s="2"/>
      <c r="S4" s="2"/>
      <c r="T4" s="2"/>
      <c r="U4" s="2"/>
      <c r="V4" s="2"/>
      <c r="W4" s="11" t="s">
        <v>0</v>
      </c>
      <c r="X4" s="12">
        <f>COUNTA(#REF!)</f>
        <v>1</v>
      </c>
      <c r="Y4" s="2"/>
      <c r="Z4" s="2"/>
      <c r="AA4" s="2"/>
      <c r="AB4" s="4"/>
      <c r="AC4" s="2"/>
      <c r="AD4" s="1"/>
      <c r="AE4" s="2"/>
      <c r="AF4" s="1"/>
      <c r="AG4" s="4"/>
      <c r="AH4" s="4"/>
      <c r="AI4" s="4"/>
      <c r="AJ4" s="2"/>
      <c r="AK4" s="2"/>
      <c r="AL4" s="2"/>
      <c r="AM4" s="2"/>
      <c r="AN4" s="2"/>
      <c r="AO4" s="2"/>
      <c r="AP4" s="3"/>
      <c r="AQ4" s="8"/>
      <c r="AR4" s="8"/>
      <c r="AS4" s="3"/>
      <c r="AT4" s="8"/>
      <c r="AU4" s="2"/>
      <c r="AV4" s="9"/>
      <c r="AW4" s="10"/>
      <c r="AX4" s="10"/>
      <c r="AY4" s="9"/>
      <c r="AZ4" s="10"/>
      <c r="BA4" s="5"/>
      <c r="BB4" s="9"/>
      <c r="BC4" s="10"/>
      <c r="BD4" s="1"/>
      <c r="BE4" s="10"/>
      <c r="BF4" s="9"/>
      <c r="BG4" s="10"/>
      <c r="BH4" s="5"/>
      <c r="BI4" s="9"/>
      <c r="BJ4" s="10"/>
      <c r="BK4" s="10"/>
      <c r="BL4" s="9"/>
      <c r="BM4" s="10"/>
      <c r="BN4" s="5"/>
      <c r="BO4" s="2"/>
      <c r="BP4" s="1"/>
      <c r="BQ4" s="1"/>
      <c r="BR4" s="1"/>
      <c r="BS4" s="1"/>
      <c r="BT4" s="1"/>
      <c r="BU4" s="1"/>
      <c r="BV4" s="1"/>
      <c r="BW4" s="1"/>
      <c r="BX4" s="1"/>
      <c r="BY4" s="1"/>
      <c r="BZ4" s="1"/>
      <c r="CA4" s="1"/>
      <c r="CB4" s="1"/>
    </row>
    <row r="5" spans="1:80">
      <c r="P5" s="1"/>
      <c r="T5" s="13"/>
      <c r="U5" s="2"/>
      <c r="V5" s="2"/>
      <c r="W5" s="2"/>
      <c r="X5" s="2"/>
      <c r="Y5" s="2"/>
      <c r="Z5" s="2"/>
      <c r="AA5" s="2"/>
      <c r="AB5" s="4"/>
      <c r="AC5" s="2"/>
      <c r="AD5" s="1"/>
      <c r="AE5" s="2"/>
      <c r="AF5" s="1"/>
      <c r="AG5" s="4"/>
      <c r="AH5" s="4"/>
      <c r="AI5" s="4"/>
      <c r="AJ5" s="2"/>
      <c r="AK5" s="2"/>
      <c r="AL5" s="2"/>
      <c r="AM5" s="2"/>
      <c r="AN5" s="2"/>
      <c r="AO5" s="2"/>
      <c r="AP5" s="3"/>
      <c r="AQ5" s="6"/>
      <c r="AR5" s="6"/>
      <c r="AS5" s="3"/>
      <c r="AT5" s="6"/>
      <c r="AU5" s="2"/>
      <c r="AV5" s="9"/>
      <c r="AW5" s="7"/>
      <c r="AX5" s="7"/>
      <c r="AY5" s="9"/>
      <c r="AZ5" s="7"/>
      <c r="BA5" s="5"/>
      <c r="BB5" s="9"/>
      <c r="BC5" s="7"/>
      <c r="BD5" s="1"/>
      <c r="BE5" s="7"/>
      <c r="BF5" s="9"/>
      <c r="BG5" s="7"/>
      <c r="BH5" s="5"/>
      <c r="BI5" s="9"/>
      <c r="BJ5" s="7"/>
      <c r="BK5" s="7"/>
      <c r="BL5" s="9"/>
      <c r="BM5" s="7"/>
      <c r="BN5" s="5"/>
      <c r="BO5" s="2"/>
      <c r="BP5" s="1"/>
      <c r="BQ5" s="1"/>
      <c r="BR5" s="1"/>
      <c r="BS5" s="1"/>
      <c r="BT5" s="1"/>
      <c r="BU5" s="1"/>
      <c r="BV5" s="1"/>
      <c r="BW5" s="1"/>
      <c r="BX5" s="1"/>
      <c r="BY5" s="1"/>
      <c r="BZ5" s="1"/>
      <c r="CA5" s="1"/>
      <c r="CB5" s="1"/>
    </row>
    <row r="6" spans="1:80">
      <c r="R6" s="2"/>
      <c r="S6" s="2"/>
      <c r="T6" s="2"/>
      <c r="U6" s="2"/>
      <c r="V6" s="2"/>
      <c r="W6" s="2"/>
      <c r="X6" s="2"/>
      <c r="Y6" s="2"/>
      <c r="Z6" s="2"/>
      <c r="AA6" s="2"/>
      <c r="AB6" s="4"/>
      <c r="AC6" s="2"/>
      <c r="AD6" s="1"/>
      <c r="AE6" s="2"/>
      <c r="AF6" s="1"/>
      <c r="AG6" s="4"/>
      <c r="AH6" s="4"/>
      <c r="AI6" s="4"/>
      <c r="AJ6" s="2"/>
      <c r="AK6" s="2"/>
      <c r="AL6" s="2"/>
      <c r="AM6" s="2"/>
      <c r="AN6" s="2"/>
      <c r="AO6" s="2"/>
      <c r="AP6" s="2"/>
      <c r="AQ6" s="6"/>
      <c r="AR6" s="6"/>
      <c r="AS6" s="6"/>
      <c r="AT6" s="6"/>
      <c r="AU6" s="2"/>
      <c r="AV6" s="5"/>
      <c r="AW6" s="7"/>
      <c r="AX6" s="7"/>
      <c r="AY6" s="7"/>
      <c r="AZ6" s="7"/>
      <c r="BA6" s="5"/>
      <c r="BB6" s="5"/>
      <c r="BC6" s="7"/>
      <c r="BD6" s="1"/>
      <c r="BE6" s="7"/>
      <c r="BF6" s="7"/>
      <c r="BG6" s="7"/>
      <c r="BH6" s="5"/>
      <c r="BI6" s="5"/>
      <c r="BJ6" s="7"/>
      <c r="BK6" s="7"/>
      <c r="BL6" s="7"/>
      <c r="BM6" s="7"/>
      <c r="BN6" s="5"/>
      <c r="BO6" s="14"/>
      <c r="BP6" s="1"/>
      <c r="BQ6" s="1"/>
      <c r="BR6" s="1"/>
      <c r="BS6" s="1"/>
      <c r="BT6" s="1"/>
      <c r="BU6" s="1"/>
      <c r="BV6" s="1"/>
      <c r="BW6" s="1"/>
      <c r="BX6" s="1"/>
      <c r="BY6" s="1"/>
      <c r="BZ6" s="1"/>
      <c r="CA6" s="1"/>
      <c r="CB6" s="1"/>
    </row>
    <row r="7" spans="1:80" ht="33" customHeight="1">
      <c r="A7" s="173"/>
      <c r="B7" s="173" t="s">
        <v>334</v>
      </c>
      <c r="C7" s="173"/>
      <c r="D7" s="186" t="s">
        <v>337</v>
      </c>
      <c r="E7" s="186"/>
      <c r="F7" s="186" t="s">
        <v>340</v>
      </c>
      <c r="G7" s="186" t="s">
        <v>341</v>
      </c>
      <c r="H7" s="186" t="s">
        <v>342</v>
      </c>
      <c r="I7" s="187" t="s">
        <v>344</v>
      </c>
      <c r="J7" s="187"/>
      <c r="K7" s="187"/>
      <c r="L7" s="187"/>
      <c r="M7" s="178" t="s">
        <v>429</v>
      </c>
      <c r="N7" s="179"/>
      <c r="O7" s="180"/>
      <c r="P7" s="175"/>
      <c r="Q7" s="175"/>
      <c r="R7" s="175"/>
      <c r="S7" s="175"/>
      <c r="T7" s="175"/>
      <c r="U7" s="175"/>
      <c r="V7" s="175"/>
      <c r="W7" s="175"/>
      <c r="X7" s="175"/>
      <c r="Y7" s="175"/>
      <c r="Z7" s="175"/>
      <c r="AA7" s="175"/>
      <c r="AB7" s="175"/>
      <c r="AC7" s="175"/>
      <c r="AD7" s="175"/>
      <c r="AE7" s="175"/>
      <c r="AF7" s="175"/>
      <c r="AG7" s="176" t="s">
        <v>349</v>
      </c>
      <c r="AH7" s="176"/>
      <c r="AI7" s="176"/>
      <c r="AJ7" s="176"/>
      <c r="AK7" s="176"/>
      <c r="AL7" s="176"/>
      <c r="AM7" s="176"/>
      <c r="AN7" s="177" t="s">
        <v>350</v>
      </c>
      <c r="AO7" s="177"/>
      <c r="AP7" s="177"/>
      <c r="AQ7" s="177"/>
      <c r="AR7" s="177"/>
      <c r="AS7" s="177"/>
      <c r="AT7" s="177"/>
      <c r="AU7" s="177"/>
      <c r="AV7" s="177"/>
      <c r="AW7" s="177"/>
      <c r="AX7" s="177"/>
      <c r="AY7" s="177"/>
      <c r="AZ7" s="177"/>
      <c r="BA7" s="183" t="s">
        <v>351</v>
      </c>
      <c r="BB7" s="183"/>
      <c r="BC7" s="183"/>
      <c r="BD7" s="184" t="s">
        <v>352</v>
      </c>
      <c r="BE7" s="184"/>
      <c r="BF7" s="184"/>
      <c r="BG7" s="184"/>
      <c r="BH7" s="184"/>
      <c r="BI7" s="184"/>
      <c r="BJ7" s="184"/>
      <c r="BK7" s="184"/>
      <c r="BL7" s="184"/>
      <c r="BM7" s="184"/>
      <c r="BN7" s="184"/>
      <c r="BO7" s="184"/>
      <c r="BP7" s="184"/>
      <c r="BQ7" s="184"/>
      <c r="BR7" s="184"/>
      <c r="BS7" s="184"/>
      <c r="BT7" s="184"/>
      <c r="BU7" s="184"/>
      <c r="BV7" s="184"/>
      <c r="BW7" s="184"/>
      <c r="BX7" s="184"/>
      <c r="BY7" s="184"/>
      <c r="BZ7" s="184"/>
      <c r="CA7" s="184"/>
      <c r="CB7" s="184"/>
    </row>
    <row r="8" spans="1:80" ht="43.5" customHeight="1">
      <c r="A8" s="173"/>
      <c r="B8" s="186" t="s">
        <v>335</v>
      </c>
      <c r="C8" s="186" t="s">
        <v>336</v>
      </c>
      <c r="D8" s="186" t="s">
        <v>338</v>
      </c>
      <c r="E8" s="186" t="s">
        <v>339</v>
      </c>
      <c r="F8" s="186"/>
      <c r="G8" s="186"/>
      <c r="H8" s="186"/>
      <c r="I8" s="188" t="s">
        <v>343</v>
      </c>
      <c r="J8" s="188" t="s">
        <v>345</v>
      </c>
      <c r="K8" s="188"/>
      <c r="L8" s="188" t="s">
        <v>348</v>
      </c>
      <c r="M8" s="181" t="s">
        <v>430</v>
      </c>
      <c r="N8" s="181" t="s">
        <v>431</v>
      </c>
      <c r="O8" s="181" t="s">
        <v>432</v>
      </c>
      <c r="P8" s="175"/>
      <c r="Q8" s="175"/>
      <c r="R8" s="175"/>
      <c r="S8" s="175"/>
      <c r="T8" s="175"/>
      <c r="U8" s="175"/>
      <c r="V8" s="175"/>
      <c r="W8" s="175"/>
      <c r="X8" s="175"/>
      <c r="Y8" s="175"/>
      <c r="Z8" s="175"/>
      <c r="AA8" s="175"/>
      <c r="AB8" s="175"/>
      <c r="AC8" s="175"/>
      <c r="AD8" s="175"/>
      <c r="AE8" s="175"/>
      <c r="AF8" s="175"/>
      <c r="AG8" s="176"/>
      <c r="AH8" s="176"/>
      <c r="AI8" s="176"/>
      <c r="AJ8" s="176"/>
      <c r="AK8" s="176"/>
      <c r="AL8" s="176"/>
      <c r="AM8" s="176"/>
      <c r="AN8" s="177"/>
      <c r="AO8" s="177"/>
      <c r="AP8" s="177"/>
      <c r="AQ8" s="177"/>
      <c r="AR8" s="177"/>
      <c r="AS8" s="177"/>
      <c r="AT8" s="177"/>
      <c r="AU8" s="177"/>
      <c r="AV8" s="177"/>
      <c r="AW8" s="177"/>
      <c r="AX8" s="177"/>
      <c r="AY8" s="177"/>
      <c r="AZ8" s="177"/>
      <c r="BA8" s="183"/>
      <c r="BB8" s="183"/>
      <c r="BC8" s="183"/>
      <c r="BD8" s="184"/>
      <c r="BE8" s="184"/>
      <c r="BF8" s="184"/>
      <c r="BG8" s="184"/>
      <c r="BH8" s="184"/>
      <c r="BI8" s="184"/>
      <c r="BJ8" s="184"/>
      <c r="BK8" s="184"/>
      <c r="BL8" s="184"/>
      <c r="BM8" s="184"/>
      <c r="BN8" s="184"/>
      <c r="BO8" s="184"/>
      <c r="BP8" s="184"/>
      <c r="BQ8" s="184"/>
      <c r="BR8" s="184"/>
      <c r="BS8" s="184"/>
      <c r="BT8" s="184"/>
      <c r="BU8" s="184"/>
      <c r="BV8" s="184"/>
      <c r="BW8" s="184"/>
      <c r="BX8" s="184"/>
      <c r="BY8" s="184"/>
      <c r="BZ8" s="184"/>
      <c r="CA8" s="184"/>
      <c r="CB8" s="184"/>
    </row>
    <row r="9" spans="1:80" ht="85.5">
      <c r="A9" s="96"/>
      <c r="B9" s="186"/>
      <c r="C9" s="186"/>
      <c r="D9" s="186"/>
      <c r="E9" s="186"/>
      <c r="F9" s="186"/>
      <c r="G9" s="186"/>
      <c r="H9" s="186"/>
      <c r="I9" s="188"/>
      <c r="J9" s="97" t="s">
        <v>346</v>
      </c>
      <c r="K9" s="97" t="s">
        <v>347</v>
      </c>
      <c r="L9" s="188"/>
      <c r="M9" s="182"/>
      <c r="N9" s="182"/>
      <c r="O9" s="182"/>
      <c r="P9" s="94" t="s">
        <v>437</v>
      </c>
      <c r="Q9" s="34" t="s">
        <v>292</v>
      </c>
      <c r="R9" s="16" t="s">
        <v>1</v>
      </c>
      <c r="S9" s="16" t="s">
        <v>2</v>
      </c>
      <c r="T9" s="16" t="s">
        <v>3</v>
      </c>
      <c r="U9" s="16" t="s">
        <v>4</v>
      </c>
      <c r="V9" s="16" t="s">
        <v>5</v>
      </c>
      <c r="W9" s="16" t="s">
        <v>6</v>
      </c>
      <c r="X9" s="17" t="s">
        <v>7</v>
      </c>
      <c r="Y9" s="18" t="s">
        <v>8</v>
      </c>
      <c r="Z9" s="18" t="s">
        <v>9</v>
      </c>
      <c r="AA9" s="18" t="s">
        <v>10</v>
      </c>
      <c r="AB9" s="18" t="s">
        <v>11</v>
      </c>
      <c r="AC9" s="18" t="s">
        <v>12</v>
      </c>
      <c r="AD9" s="17" t="s">
        <v>13</v>
      </c>
      <c r="AE9" s="18" t="s">
        <v>14</v>
      </c>
      <c r="AF9" s="18" t="s">
        <v>15</v>
      </c>
      <c r="AG9" s="19" t="s">
        <v>321</v>
      </c>
      <c r="AH9" s="20" t="s">
        <v>16</v>
      </c>
      <c r="AI9" s="20" t="s">
        <v>17</v>
      </c>
      <c r="AJ9" s="20" t="s">
        <v>18</v>
      </c>
      <c r="AK9" s="20" t="s">
        <v>19</v>
      </c>
      <c r="AL9" s="20" t="s">
        <v>20</v>
      </c>
      <c r="AM9" s="20" t="s">
        <v>21</v>
      </c>
      <c r="AN9" s="15" t="s">
        <v>22</v>
      </c>
      <c r="AO9" s="15" t="s">
        <v>23</v>
      </c>
      <c r="AP9" s="15" t="s">
        <v>24</v>
      </c>
      <c r="AQ9" s="21" t="s">
        <v>25</v>
      </c>
      <c r="AR9" s="22" t="s">
        <v>26</v>
      </c>
      <c r="AS9" s="15" t="s">
        <v>27</v>
      </c>
      <c r="AT9" s="15" t="s">
        <v>28</v>
      </c>
      <c r="AU9" s="15" t="s">
        <v>29</v>
      </c>
      <c r="AV9" s="21" t="s">
        <v>30</v>
      </c>
      <c r="AW9" s="15" t="s">
        <v>31</v>
      </c>
      <c r="AX9" s="15" t="s">
        <v>32</v>
      </c>
      <c r="AY9" s="15" t="s">
        <v>33</v>
      </c>
      <c r="AZ9" s="15" t="s">
        <v>34</v>
      </c>
      <c r="BA9" s="23" t="s">
        <v>35</v>
      </c>
      <c r="BB9" s="23" t="s">
        <v>36</v>
      </c>
      <c r="BC9" s="23" t="s">
        <v>37</v>
      </c>
      <c r="BD9" s="95" t="s">
        <v>38</v>
      </c>
      <c r="BE9" s="95" t="s">
        <v>39</v>
      </c>
      <c r="BF9" s="95" t="s">
        <v>40</v>
      </c>
      <c r="BG9" s="95" t="s">
        <v>41</v>
      </c>
      <c r="BH9" s="95" t="s">
        <v>42</v>
      </c>
      <c r="BI9" s="95" t="s">
        <v>43</v>
      </c>
      <c r="BJ9" s="95" t="s">
        <v>44</v>
      </c>
      <c r="BK9" s="95" t="s">
        <v>45</v>
      </c>
      <c r="BL9" s="95" t="s">
        <v>46</v>
      </c>
      <c r="BM9" s="95" t="s">
        <v>47</v>
      </c>
      <c r="BN9" s="95" t="s">
        <v>48</v>
      </c>
      <c r="BO9" s="95" t="s">
        <v>49</v>
      </c>
      <c r="BP9" s="95" t="s">
        <v>50</v>
      </c>
      <c r="BQ9" s="95" t="s">
        <v>51</v>
      </c>
      <c r="BR9" s="95" t="s">
        <v>52</v>
      </c>
      <c r="BS9" s="95" t="s">
        <v>53</v>
      </c>
      <c r="BT9" s="95" t="s">
        <v>54</v>
      </c>
      <c r="BU9" s="95" t="s">
        <v>55</v>
      </c>
      <c r="BV9" s="95" t="s">
        <v>56</v>
      </c>
      <c r="BW9" s="95" t="s">
        <v>57</v>
      </c>
      <c r="BX9" s="95" t="s">
        <v>58</v>
      </c>
      <c r="BY9" s="95" t="s">
        <v>59</v>
      </c>
      <c r="BZ9" s="95" t="s">
        <v>60</v>
      </c>
      <c r="CA9" s="95" t="s">
        <v>61</v>
      </c>
      <c r="CB9" s="95" t="s">
        <v>62</v>
      </c>
    </row>
    <row r="10" spans="1:80" s="59" customFormat="1" ht="71.25">
      <c r="A10" s="48" t="s">
        <v>293</v>
      </c>
      <c r="B10" s="48" t="s">
        <v>313</v>
      </c>
      <c r="C10" s="48" t="s">
        <v>313</v>
      </c>
      <c r="D10" s="52">
        <v>3.12</v>
      </c>
      <c r="E10" s="52">
        <v>2.65</v>
      </c>
      <c r="F10" s="50" t="s">
        <v>353</v>
      </c>
      <c r="G10" s="48"/>
      <c r="H10" s="48"/>
      <c r="I10" s="52" t="s">
        <v>354</v>
      </c>
      <c r="J10" s="52" t="s">
        <v>313</v>
      </c>
      <c r="K10" s="52" t="s">
        <v>355</v>
      </c>
      <c r="L10" s="52" t="s">
        <v>356</v>
      </c>
      <c r="M10" s="52" t="s">
        <v>433</v>
      </c>
      <c r="N10" s="52" t="s">
        <v>434</v>
      </c>
      <c r="O10" s="52" t="s">
        <v>435</v>
      </c>
      <c r="P10" s="172" t="s">
        <v>438</v>
      </c>
      <c r="Q10" s="49" t="s">
        <v>333</v>
      </c>
      <c r="R10" s="49" t="s">
        <v>314</v>
      </c>
      <c r="S10" s="49" t="s">
        <v>315</v>
      </c>
      <c r="T10" s="49" t="s">
        <v>294</v>
      </c>
      <c r="U10" s="49" t="s">
        <v>295</v>
      </c>
      <c r="V10" s="51">
        <v>38009</v>
      </c>
      <c r="W10" s="52" t="s">
        <v>296</v>
      </c>
      <c r="X10" s="50" t="s">
        <v>297</v>
      </c>
      <c r="Y10" s="50" t="s">
        <v>298</v>
      </c>
      <c r="Z10" s="53" t="s">
        <v>299</v>
      </c>
      <c r="AA10" s="50" t="s">
        <v>300</v>
      </c>
      <c r="AB10" s="50" t="s">
        <v>301</v>
      </c>
      <c r="AC10" s="50" t="s">
        <v>300</v>
      </c>
      <c r="AD10" s="49" t="s">
        <v>302</v>
      </c>
      <c r="AE10" s="50" t="s">
        <v>303</v>
      </c>
      <c r="AF10" s="50">
        <v>2</v>
      </c>
      <c r="AG10" s="50" t="s">
        <v>304</v>
      </c>
      <c r="AH10" s="50"/>
      <c r="AI10" s="50"/>
      <c r="AJ10" s="50"/>
      <c r="AK10" s="50"/>
      <c r="AL10" s="50"/>
      <c r="AM10" s="50"/>
      <c r="AN10" s="50">
        <v>735</v>
      </c>
      <c r="AO10" s="54" t="str">
        <f>IF($AN10="","",VLOOKUP($AN10,'2. 国・地域コード'!$B:$D,2,0))</f>
        <v>スウェーデン</v>
      </c>
      <c r="AP10" s="54" t="str">
        <f>IF($AN10="","",VLOOKUP($AN10,'2. 国・地域コード'!$B:$D,3,0))</f>
        <v>甲</v>
      </c>
      <c r="AQ10" s="55">
        <f>IF($AN10="","",VLOOKUP($AP10,'3. 奨学金区分'!$B:$C,2,0))</f>
        <v>110000</v>
      </c>
      <c r="AR10" s="56" t="s">
        <v>305</v>
      </c>
      <c r="AS10" s="49" t="s">
        <v>306</v>
      </c>
      <c r="AT10" s="49"/>
      <c r="AU10" s="49"/>
      <c r="AV10" s="49" t="s">
        <v>307</v>
      </c>
      <c r="AW10" s="50" t="s">
        <v>308</v>
      </c>
      <c r="AX10" s="50" t="s">
        <v>309</v>
      </c>
      <c r="AY10" s="50" t="s">
        <v>302</v>
      </c>
      <c r="AZ10" s="50"/>
      <c r="BA10" s="50" t="s">
        <v>310</v>
      </c>
      <c r="BB10" s="50" t="s">
        <v>311</v>
      </c>
      <c r="BC10" s="50" t="s">
        <v>312</v>
      </c>
      <c r="BD10" s="57" t="s">
        <v>313</v>
      </c>
      <c r="BE10" s="57">
        <v>2025</v>
      </c>
      <c r="BF10" s="57">
        <v>8</v>
      </c>
      <c r="BG10" s="57">
        <v>15</v>
      </c>
      <c r="BH10" s="57">
        <v>2026</v>
      </c>
      <c r="BI10" s="57">
        <v>1</v>
      </c>
      <c r="BJ10" s="57">
        <v>15</v>
      </c>
      <c r="BK10" s="58"/>
      <c r="BL10" s="57"/>
      <c r="BM10" s="57"/>
      <c r="BN10" s="57"/>
      <c r="BO10" s="57"/>
      <c r="BP10" s="57"/>
      <c r="BQ10" s="58"/>
      <c r="BR10" s="57"/>
      <c r="BS10" s="57"/>
      <c r="BT10" s="57"/>
      <c r="BU10" s="57"/>
      <c r="BV10" s="57"/>
      <c r="BW10" s="58"/>
      <c r="BX10" s="57"/>
      <c r="BY10" s="57"/>
      <c r="BZ10" s="57"/>
      <c r="CA10" s="57"/>
      <c r="CB10" s="57"/>
    </row>
    <row r="11" spans="1:80">
      <c r="A11" s="32">
        <v>1</v>
      </c>
      <c r="B11" s="48"/>
      <c r="C11" s="48"/>
      <c r="D11" s="32"/>
      <c r="E11" s="32"/>
      <c r="F11" s="50"/>
      <c r="G11" s="48"/>
      <c r="H11" s="48"/>
      <c r="I11" s="32"/>
      <c r="J11" s="48"/>
      <c r="K11" s="48"/>
      <c r="L11" s="52"/>
      <c r="M11" s="52"/>
      <c r="N11" s="52"/>
      <c r="O11" s="52"/>
      <c r="P11" s="48"/>
      <c r="Q11" s="36"/>
      <c r="R11" s="36"/>
      <c r="S11" s="36"/>
      <c r="T11" s="36"/>
      <c r="U11" s="36"/>
      <c r="V11" s="37"/>
      <c r="W11" s="38"/>
      <c r="X11" s="35"/>
      <c r="Y11" s="35"/>
      <c r="Z11" s="39"/>
      <c r="AA11" s="35"/>
      <c r="AB11" s="35"/>
      <c r="AC11" s="35"/>
      <c r="AD11" s="36"/>
      <c r="AE11" s="35"/>
      <c r="AF11" s="35"/>
      <c r="AG11" s="35"/>
      <c r="AH11" s="35"/>
      <c r="AI11" s="35"/>
      <c r="AJ11" s="35"/>
      <c r="AK11" s="35"/>
      <c r="AL11" s="50"/>
      <c r="AM11" s="35"/>
      <c r="AN11" s="60"/>
      <c r="AO11" s="61" t="str">
        <f>IF($AN11="","",VLOOKUP($AN11,'2. 国・地域コード'!$B:$D,2,0))</f>
        <v/>
      </c>
      <c r="AP11" s="61" t="str">
        <f>IF($AN11="","",VLOOKUP($AN11,'2. 国・地域コード'!$B:$D,3,0))</f>
        <v/>
      </c>
      <c r="AQ11" s="40" t="str">
        <f>IF($AN11="","",VLOOKUP($AP11,'3. 奨学金区分'!$B:$C,2,0))</f>
        <v/>
      </c>
      <c r="AR11" s="43"/>
      <c r="AS11" s="36"/>
      <c r="AT11" s="36"/>
      <c r="AU11" s="36"/>
      <c r="AV11" s="36"/>
      <c r="AW11" s="35"/>
      <c r="AX11" s="35"/>
      <c r="AY11" s="35"/>
      <c r="AZ11" s="35"/>
      <c r="BA11" s="35"/>
      <c r="BB11" s="35"/>
      <c r="BC11" s="35"/>
      <c r="BD11" s="41"/>
      <c r="BE11" s="41"/>
      <c r="BF11" s="41"/>
      <c r="BG11" s="41"/>
      <c r="BH11" s="41"/>
      <c r="BI11" s="41"/>
      <c r="BJ11" s="41"/>
      <c r="BK11" s="42"/>
      <c r="BL11" s="41"/>
      <c r="BM11" s="41"/>
      <c r="BN11" s="41"/>
      <c r="BO11" s="41"/>
      <c r="BP11" s="41"/>
      <c r="BQ11" s="42"/>
      <c r="BR11" s="41"/>
      <c r="BS11" s="41"/>
      <c r="BT11" s="41"/>
      <c r="BU11" s="41"/>
      <c r="BV11" s="41"/>
      <c r="BW11" s="42"/>
      <c r="BX11" s="41"/>
      <c r="BY11" s="41"/>
      <c r="BZ11" s="41"/>
      <c r="CA11" s="41"/>
      <c r="CB11" s="41"/>
    </row>
    <row r="12" spans="1:80">
      <c r="A12" s="32">
        <v>2</v>
      </c>
      <c r="B12" s="48"/>
      <c r="C12" s="48"/>
      <c r="D12" s="32"/>
      <c r="E12" s="32"/>
      <c r="F12" s="50"/>
      <c r="G12" s="48"/>
      <c r="H12" s="48"/>
      <c r="I12" s="32"/>
      <c r="J12" s="48"/>
      <c r="K12" s="48"/>
      <c r="L12" s="52"/>
      <c r="M12" s="52"/>
      <c r="N12" s="52"/>
      <c r="O12" s="52"/>
      <c r="P12" s="48"/>
      <c r="Q12" s="36"/>
      <c r="R12" s="36"/>
      <c r="S12" s="36"/>
      <c r="T12" s="36"/>
      <c r="U12" s="36"/>
      <c r="V12" s="37"/>
      <c r="W12" s="38"/>
      <c r="X12" s="35"/>
      <c r="Y12" s="35"/>
      <c r="Z12" s="39"/>
      <c r="AA12" s="35"/>
      <c r="AB12" s="35"/>
      <c r="AC12" s="35"/>
      <c r="AD12" s="36"/>
      <c r="AE12" s="35"/>
      <c r="AF12" s="35"/>
      <c r="AG12" s="35"/>
      <c r="AH12" s="35"/>
      <c r="AI12" s="35"/>
      <c r="AJ12" s="35"/>
      <c r="AK12" s="35"/>
      <c r="AL12" s="50"/>
      <c r="AM12" s="35"/>
      <c r="AN12" s="35"/>
      <c r="AO12" s="61" t="str">
        <f>IF($AN12="","",VLOOKUP($AN12,'2. 国・地域コード'!$B:$D,2,0))</f>
        <v/>
      </c>
      <c r="AP12" s="61" t="str">
        <f>IF($AN12="","",VLOOKUP($AN12,'2. 国・地域コード'!$B:$D,3,0))</f>
        <v/>
      </c>
      <c r="AQ12" s="40" t="str">
        <f>IF($AN12="","",VLOOKUP($AP12,'3. 奨学金区分'!$B:$C,2,0))</f>
        <v/>
      </c>
      <c r="AR12" s="43"/>
      <c r="AS12" s="36"/>
      <c r="AT12" s="36"/>
      <c r="AU12" s="36"/>
      <c r="AV12" s="36"/>
      <c r="AW12" s="35"/>
      <c r="AX12" s="35"/>
      <c r="AY12" s="35"/>
      <c r="AZ12" s="35"/>
      <c r="BA12" s="35"/>
      <c r="BB12" s="35"/>
      <c r="BC12" s="35"/>
      <c r="BD12" s="41"/>
      <c r="BE12" s="41"/>
      <c r="BF12" s="41"/>
      <c r="BG12" s="41"/>
      <c r="BH12" s="41"/>
      <c r="BI12" s="41"/>
      <c r="BJ12" s="41"/>
      <c r="BK12" s="42"/>
      <c r="BL12" s="41"/>
      <c r="BM12" s="41"/>
      <c r="BN12" s="41"/>
      <c r="BO12" s="41"/>
      <c r="BP12" s="41"/>
      <c r="BQ12" s="42"/>
      <c r="BR12" s="41"/>
      <c r="BS12" s="41"/>
      <c r="BT12" s="41"/>
      <c r="BU12" s="41"/>
      <c r="BV12" s="41"/>
      <c r="BW12" s="42"/>
      <c r="BX12" s="41"/>
      <c r="BY12" s="41"/>
      <c r="BZ12" s="41"/>
      <c r="CA12" s="41"/>
      <c r="CB12" s="41"/>
    </row>
    <row r="13" spans="1:80">
      <c r="A13" s="32">
        <v>3</v>
      </c>
      <c r="B13" s="48"/>
      <c r="C13" s="48"/>
      <c r="D13" s="32"/>
      <c r="E13" s="32"/>
      <c r="F13" s="50"/>
      <c r="G13" s="48"/>
      <c r="H13" s="48"/>
      <c r="I13" s="32"/>
      <c r="J13" s="48"/>
      <c r="K13" s="48"/>
      <c r="L13" s="52"/>
      <c r="M13" s="52"/>
      <c r="N13" s="52"/>
      <c r="O13" s="52"/>
      <c r="P13" s="48"/>
      <c r="Q13" s="36"/>
      <c r="R13" s="36"/>
      <c r="S13" s="36"/>
      <c r="T13" s="36"/>
      <c r="U13" s="36"/>
      <c r="V13" s="37"/>
      <c r="W13" s="38"/>
      <c r="X13" s="35"/>
      <c r="Y13" s="35"/>
      <c r="Z13" s="39"/>
      <c r="AA13" s="35"/>
      <c r="AB13" s="35"/>
      <c r="AC13" s="35"/>
      <c r="AD13" s="36"/>
      <c r="AE13" s="35"/>
      <c r="AF13" s="35"/>
      <c r="AG13" s="35"/>
      <c r="AH13" s="35"/>
      <c r="AI13" s="35"/>
      <c r="AJ13" s="35"/>
      <c r="AK13" s="35"/>
      <c r="AL13" s="50"/>
      <c r="AM13" s="35"/>
      <c r="AN13" s="35"/>
      <c r="AO13" s="61" t="str">
        <f>IF($AN13="","",VLOOKUP($AN13,'2. 国・地域コード'!$B:$D,2,0))</f>
        <v/>
      </c>
      <c r="AP13" s="61" t="str">
        <f>IF($AN13="","",VLOOKUP($AN13,'2. 国・地域コード'!$B:$D,3,0))</f>
        <v/>
      </c>
      <c r="AQ13" s="40" t="str">
        <f>IF($AN13="","",VLOOKUP($AP13,'3. 奨学金区分'!$B:$C,2,0))</f>
        <v/>
      </c>
      <c r="AR13" s="43"/>
      <c r="AS13" s="36"/>
      <c r="AT13" s="36"/>
      <c r="AU13" s="36"/>
      <c r="AV13" s="36"/>
      <c r="AW13" s="35"/>
      <c r="AX13" s="35"/>
      <c r="AY13" s="35"/>
      <c r="AZ13" s="35"/>
      <c r="BA13" s="35"/>
      <c r="BB13" s="35"/>
      <c r="BC13" s="35"/>
      <c r="BD13" s="41"/>
      <c r="BE13" s="41"/>
      <c r="BF13" s="41"/>
      <c r="BG13" s="41"/>
      <c r="BH13" s="41"/>
      <c r="BI13" s="41"/>
      <c r="BJ13" s="41"/>
      <c r="BK13" s="42"/>
      <c r="BL13" s="41"/>
      <c r="BM13" s="41"/>
      <c r="BN13" s="41"/>
      <c r="BO13" s="41"/>
      <c r="BP13" s="41"/>
      <c r="BQ13" s="42"/>
      <c r="BR13" s="41"/>
      <c r="BS13" s="41"/>
      <c r="BT13" s="41"/>
      <c r="BU13" s="41"/>
      <c r="BV13" s="41"/>
      <c r="BW13" s="42"/>
      <c r="BX13" s="41"/>
      <c r="BY13" s="41"/>
      <c r="BZ13" s="41"/>
      <c r="CA13" s="41"/>
      <c r="CB13" s="41"/>
    </row>
    <row r="14" spans="1:80">
      <c r="A14" s="32">
        <v>4</v>
      </c>
      <c r="B14" s="48"/>
      <c r="C14" s="48"/>
      <c r="D14" s="32"/>
      <c r="E14" s="32"/>
      <c r="F14" s="50"/>
      <c r="G14" s="48"/>
      <c r="H14" s="48"/>
      <c r="I14" s="32"/>
      <c r="J14" s="48"/>
      <c r="K14" s="48"/>
      <c r="L14" s="52"/>
      <c r="M14" s="52"/>
      <c r="N14" s="52"/>
      <c r="O14" s="52"/>
      <c r="P14" s="48"/>
      <c r="Q14" s="36"/>
      <c r="R14" s="36"/>
      <c r="S14" s="36"/>
      <c r="T14" s="36"/>
      <c r="U14" s="36"/>
      <c r="V14" s="37"/>
      <c r="W14" s="38"/>
      <c r="X14" s="35"/>
      <c r="Y14" s="35"/>
      <c r="Z14" s="39"/>
      <c r="AA14" s="35"/>
      <c r="AB14" s="35"/>
      <c r="AC14" s="35"/>
      <c r="AD14" s="36"/>
      <c r="AE14" s="35"/>
      <c r="AF14" s="35"/>
      <c r="AG14" s="35"/>
      <c r="AH14" s="35"/>
      <c r="AI14" s="35"/>
      <c r="AJ14" s="35"/>
      <c r="AK14" s="35"/>
      <c r="AL14" s="50"/>
      <c r="AM14" s="35"/>
      <c r="AN14" s="35"/>
      <c r="AO14" s="61" t="str">
        <f>IF($AN14="","",VLOOKUP($AN14,'2. 国・地域コード'!$B:$D,2,0))</f>
        <v/>
      </c>
      <c r="AP14" s="61" t="str">
        <f>IF($AN14="","",VLOOKUP($AN14,'2. 国・地域コード'!$B:$D,3,0))</f>
        <v/>
      </c>
      <c r="AQ14" s="40" t="str">
        <f>IF($AN14="","",VLOOKUP($AP14,'3. 奨学金区分'!$B:$C,2,0))</f>
        <v/>
      </c>
      <c r="AR14" s="43"/>
      <c r="AS14" s="36"/>
      <c r="AT14" s="36"/>
      <c r="AU14" s="36"/>
      <c r="AV14" s="36"/>
      <c r="AW14" s="35"/>
      <c r="AX14" s="35"/>
      <c r="AY14" s="35"/>
      <c r="AZ14" s="35"/>
      <c r="BA14" s="35"/>
      <c r="BB14" s="35"/>
      <c r="BC14" s="35"/>
      <c r="BD14" s="41"/>
      <c r="BE14" s="41"/>
      <c r="BF14" s="41"/>
      <c r="BG14" s="41"/>
      <c r="BH14" s="41"/>
      <c r="BI14" s="41"/>
      <c r="BJ14" s="41"/>
      <c r="BK14" s="42"/>
      <c r="BL14" s="41"/>
      <c r="BM14" s="41"/>
      <c r="BN14" s="41"/>
      <c r="BO14" s="41"/>
      <c r="BP14" s="41"/>
      <c r="BQ14" s="42"/>
      <c r="BR14" s="41"/>
      <c r="BS14" s="41"/>
      <c r="BT14" s="41"/>
      <c r="BU14" s="41"/>
      <c r="BV14" s="41"/>
      <c r="BW14" s="42"/>
      <c r="BX14" s="41"/>
      <c r="BY14" s="41"/>
      <c r="BZ14" s="41"/>
      <c r="CA14" s="41"/>
      <c r="CB14" s="41"/>
    </row>
  </sheetData>
  <dataConsolidate/>
  <mergeCells count="25">
    <mergeCell ref="BA7:BC8"/>
    <mergeCell ref="BD7:CB8"/>
    <mergeCell ref="R1:S1"/>
    <mergeCell ref="B7:C7"/>
    <mergeCell ref="B8:B9"/>
    <mergeCell ref="C8:C9"/>
    <mergeCell ref="D7:E7"/>
    <mergeCell ref="D8:D9"/>
    <mergeCell ref="E8:E9"/>
    <mergeCell ref="F7:F9"/>
    <mergeCell ref="G7:G9"/>
    <mergeCell ref="H7:H9"/>
    <mergeCell ref="I7:L7"/>
    <mergeCell ref="I8:I9"/>
    <mergeCell ref="J8:K8"/>
    <mergeCell ref="L8:L9"/>
    <mergeCell ref="A7:A8"/>
    <mergeCell ref="A1:Q2"/>
    <mergeCell ref="P7:AF8"/>
    <mergeCell ref="AG7:AM8"/>
    <mergeCell ref="AN7:AZ8"/>
    <mergeCell ref="M7:O7"/>
    <mergeCell ref="M8:M9"/>
    <mergeCell ref="N8:N9"/>
    <mergeCell ref="O8:O9"/>
  </mergeCells>
  <phoneticPr fontId="6"/>
  <conditionalFormatting sqref="AF10:AF14">
    <cfRule type="expression" dxfId="9" priority="8">
      <formula>AND($AX10="C",OR($AY10=1,$AY10=2))</formula>
    </cfRule>
  </conditionalFormatting>
  <conditionalFormatting sqref="AX10:AZ14">
    <cfRule type="expression" dxfId="8" priority="1">
      <formula>AND($AV10="C",OR($AW10=1,$AW10=2))</formula>
    </cfRule>
  </conditionalFormatting>
  <conditionalFormatting sqref="BB10:BB14">
    <cfRule type="expression" dxfId="7" priority="6">
      <formula>#REF!="短期研修・研究型"</formula>
    </cfRule>
  </conditionalFormatting>
  <dataValidations count="33">
    <dataValidation imeMode="halfKatakana" allowBlank="1" showInputMessage="1" showErrorMessage="1" sqref="T10:U14" xr:uid="{00000000-0002-0000-0000-000000000000}"/>
    <dataValidation type="textLength" imeMode="halfAlpha" operator="equal" allowBlank="1" showInputMessage="1" showErrorMessage="1" sqref="AN10:AN14" xr:uid="{00000000-0002-0000-0000-000001000000}">
      <formula1>3</formula1>
    </dataValidation>
    <dataValidation imeMode="halfAlpha" allowBlank="1" showInputMessage="1" showErrorMessage="1" sqref="BE10:CB14 AZ10:AZ14 AF10:AF14 AW10:AW14" xr:uid="{00000000-0002-0000-0000-000002000000}"/>
    <dataValidation imeMode="hiragana" allowBlank="1" showInputMessage="1" showErrorMessage="1" sqref="Q10:S14 AD10:AD14 AS10:AU14 AO10:AP14" xr:uid="{00000000-0002-0000-0000-000003000000}"/>
    <dataValidation type="date" imeMode="halfAlpha" allowBlank="1" showInputMessage="1" showErrorMessage="1" sqref="V10:V14" xr:uid="{00000000-0002-0000-0000-000004000000}">
      <formula1>6576</formula1>
      <formula2>40543</formula2>
    </dataValidation>
    <dataValidation type="list" allowBlank="1" showInputMessage="1" showErrorMessage="1" sqref="AI10:AI14" xr:uid="{00000000-0002-0000-0000-000005000000}">
      <formula1>"給与所得以外を含む（200万円以下）, 給与所得のみ（300万円以下）"</formula1>
    </dataValidation>
    <dataValidation type="list" allowBlank="1" showInputMessage="1" showErrorMessage="1" sqref="AH10:AH14" xr:uid="{00000000-0002-0000-0000-000007000000}">
      <formula1>"父母双方,父母のいずれか,父母以外,独立生計者"</formula1>
    </dataValidation>
    <dataValidation type="list" allowBlank="1" showInputMessage="1" showErrorMessage="1" sqref="AG10:AG14" xr:uid="{00000000-0002-0000-0000-000008000000}">
      <formula1>"対象外,対象"</formula1>
    </dataValidation>
    <dataValidation type="list" allowBlank="1" showInputMessage="1" showErrorMessage="1" sqref="W10:W14" xr:uid="{00000000-0002-0000-0000-000009000000}">
      <formula1>"男,女"</formula1>
    </dataValidation>
    <dataValidation type="list" allowBlank="1" showInputMessage="1" showErrorMessage="1" sqref="X10:X14" xr:uid="{00000000-0002-0000-0000-00000A000000}">
      <formula1>"日本国籍,日本永住権"</formula1>
    </dataValidation>
    <dataValidation type="list" allowBlank="1" showInputMessage="1" showErrorMessage="1" sqref="Y10:Y14" xr:uid="{00000000-0002-0000-0000-00000B000000}">
      <formula1>",許可あり"</formula1>
    </dataValidation>
    <dataValidation type="list" allowBlank="1" showInputMessage="1" showErrorMessage="1" sqref="Z10:Z14" xr:uid="{00000000-0002-0000-0000-00000C000000}">
      <formula1>",2.3以上の成績がある"</formula1>
    </dataValidation>
    <dataValidation type="list" allowBlank="1" showInputMessage="1" showErrorMessage="1" sqref="AA10:AA14 AC10:AC14" xr:uid="{00000000-0002-0000-0000-00000D000000}">
      <formula1>",審査済"</formula1>
    </dataValidation>
    <dataValidation type="list" allowBlank="1" showInputMessage="1" showErrorMessage="1" sqref="AB10:AB14" xr:uid="{00000000-0002-0000-0000-00000E000000}">
      <formula1>"不要,取得済"</formula1>
    </dataValidation>
    <dataValidation type="list" allowBlank="1" showInputMessage="1" showErrorMessage="1" sqref="AE10:AE14" xr:uid="{00000000-0002-0000-0000-00000F000000}">
      <formula1>"U,M,D,J,C,C専攻科,P"</formula1>
    </dataValidation>
    <dataValidation type="list" allowBlank="1" showInputMessage="1" showErrorMessage="1" sqref="AM10:AM14" xr:uid="{00000000-0002-0000-0000-000011000000}">
      <formula1>",○"</formula1>
    </dataValidation>
    <dataValidation type="list" allowBlank="1" showInputMessage="1" showErrorMessage="1" sqref="BB10:BB14" xr:uid="{00000000-0002-0000-0000-000014000000}">
      <formula1>"記載なし,記載あり"</formula1>
    </dataValidation>
    <dataValidation type="list" allowBlank="1" showInputMessage="1" showErrorMessage="1" sqref="BC10:BC14" xr:uid="{00000000-0002-0000-0000-000015000000}">
      <formula1>"無,有"</formula1>
    </dataValidation>
    <dataValidation type="list" allowBlank="1" showInputMessage="1" showErrorMessage="1" sqref="AV10:AV14" xr:uid="{00000000-0002-0000-0000-000016000000}">
      <formula1>",レベル１以下"</formula1>
    </dataValidation>
    <dataValidation type="list" allowBlank="1" showInputMessage="1" showErrorMessage="1" sqref="BA10:BA14" xr:uid="{46BF7040-E181-4377-9846-EB11ACCEA7FA}">
      <formula1>"協定,Ｃ協定,合意,Ｃ合意"</formula1>
    </dataValidation>
    <dataValidation type="list" imeMode="halfAlpha" allowBlank="1" showInputMessage="1" showErrorMessage="1" sqref="BD10:BD14" xr:uid="{83A885C6-1837-44F6-BD79-6E4E2940CF51}">
      <formula1>"〇,"</formula1>
    </dataValidation>
    <dataValidation type="list" allowBlank="1" showInputMessage="1" showErrorMessage="1" sqref="AL10:AL14" xr:uid="{FAE1DFBF-6EAA-425C-A0BE-19F616C34663}">
      <formula1>"独立生計者以外：生計維持者申告書（様式R）, 独立生計者：生計維持者申告書（様式R）及び収入・支出確認書（様式R-2）"</formula1>
    </dataValidation>
    <dataValidation type="list" allowBlank="1" showInputMessage="1" showErrorMessage="1" sqref="B10:C14 J11:K14" xr:uid="{5E8D93D8-9FD8-478A-B7D4-0A02BC78B97C}">
      <formula1>"〇"</formula1>
    </dataValidation>
    <dataValidation type="list" imeMode="halfAlpha" operator="equal" allowBlank="1" showInputMessage="1" showErrorMessage="1" errorTitle="注意" error="半角・13文字で入力してください。" sqref="F10:F14" xr:uid="{C870C60E-CFAB-469A-A689-ACF942686102}">
      <formula1>"大学,部局"</formula1>
    </dataValidation>
    <dataValidation type="list" allowBlank="1" showInputMessage="1" showErrorMessage="1" sqref="J10:K10" xr:uid="{3D927F6A-E8DC-4A50-BB25-8C397A07AC69}">
      <formula1>",〇"</formula1>
    </dataValidation>
    <dataValidation type="list" imeMode="halfAlpha" operator="lessThanOrEqual" allowBlank="1" showInputMessage="1" showErrorMessage="1" sqref="L10:L14" xr:uid="{EA22B008-F541-4719-8FA2-70B3D8767678}">
      <formula1>"合格,不合格,結果待ち"</formula1>
    </dataValidation>
    <dataValidation type="list" allowBlank="1" showInputMessage="1" showErrorMessage="1" sqref="G10:H14" xr:uid="{74201C45-B746-48B8-BD12-0171A7FCB00D}">
      <formula1>"応募済, 応募予定"</formula1>
    </dataValidation>
    <dataValidation type="list" imeMode="halfAlpha" operator="lessThanOrEqual" allowBlank="1" showInputMessage="1" showErrorMessage="1" sqref="M10:M14" xr:uid="{1066B216-A4B3-46D3-B447-F3214621FAE1}">
      <formula1>"あり, なし"</formula1>
    </dataValidation>
    <dataValidation type="list" imeMode="halfAlpha" operator="lessThanOrEqual" allowBlank="1" showInputMessage="1" showErrorMessage="1" sqref="N10:N14" xr:uid="{281CA028-B17F-47F7-8081-2FDB8BFF08AA}">
      <formula1>"第1区分, 第2区分, 第3区分, 第4区分"</formula1>
    </dataValidation>
    <dataValidation type="list" imeMode="halfAlpha" operator="lessThanOrEqual" allowBlank="1" showInputMessage="1" showErrorMessage="1" sqref="O10:O14" xr:uid="{A9F150E1-AB89-432E-855E-9F0CF179B5A0}">
      <formula1>"グローバル萩からの受給を希望, グローバル萩・JASSO海外留学支援制度のどちらでも構わない"</formula1>
    </dataValidation>
    <dataValidation type="list" allowBlank="1" showInputMessage="1" showErrorMessage="1" sqref="P10:P14" xr:uid="{380E019E-4C3E-4BFF-A841-61F79C4FC4E7}">
      <formula1>"①空欄, ②自費のみで留学は困難である"</formula1>
    </dataValidation>
    <dataValidation type="list" allowBlank="1" showInputMessage="1" showErrorMessage="1" sqref="AR10:AR14" xr:uid="{D70462C6-4C1C-4E49-8964-D90F77BD071A}">
      <formula1>#REF!</formula1>
    </dataValidation>
    <dataValidation type="list" operator="equal" allowBlank="1" showInputMessage="1" showErrorMessage="1" sqref="AJ10:AK14" xr:uid="{CF32FC65-6CBC-408A-8B0B-A831930EEDDB}">
      <formula1>#REF!</formula1>
    </dataValidation>
  </dataValidations>
  <pageMargins left="0.7" right="0.7" top="0.75" bottom="0.75" header="0.3" footer="0.3"/>
  <pageSetup paperSize="8" scale="70" fitToWidth="4" fitToHeight="0"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91"/>
  <sheetViews>
    <sheetView topLeftCell="A94" workbookViewId="0">
      <selection activeCell="B63" sqref="B63"/>
    </sheetView>
  </sheetViews>
  <sheetFormatPr defaultRowHeight="18.75"/>
  <cols>
    <col min="1" max="2" width="12.375" customWidth="1"/>
    <col min="3" max="3" width="13.625" customWidth="1"/>
    <col min="4" max="5" width="12.375" customWidth="1"/>
  </cols>
  <sheetData>
    <row r="1" spans="1:5">
      <c r="A1" s="24"/>
      <c r="B1" s="24"/>
      <c r="C1" s="25"/>
      <c r="D1" s="24"/>
      <c r="E1" s="26"/>
    </row>
    <row r="2" spans="1:5" ht="6" customHeight="1">
      <c r="A2" s="27"/>
      <c r="B2" s="27"/>
      <c r="C2" s="28"/>
      <c r="D2" s="27"/>
      <c r="E2" s="29"/>
    </row>
    <row r="3" spans="1:5">
      <c r="A3" s="44"/>
      <c r="B3" s="45" t="s">
        <v>63</v>
      </c>
      <c r="C3" s="46" t="s">
        <v>64</v>
      </c>
      <c r="D3" s="62" t="s">
        <v>65</v>
      </c>
      <c r="E3" s="47" t="s">
        <v>66</v>
      </c>
    </row>
    <row r="4" spans="1:5">
      <c r="A4" s="63" t="s">
        <v>67</v>
      </c>
      <c r="B4" s="64">
        <v>100</v>
      </c>
      <c r="C4" s="65" t="s">
        <v>68</v>
      </c>
      <c r="D4" s="64" t="s">
        <v>69</v>
      </c>
      <c r="E4" s="66" t="s">
        <v>70</v>
      </c>
    </row>
    <row r="5" spans="1:5">
      <c r="A5" s="63"/>
      <c r="B5" s="67">
        <v>101</v>
      </c>
      <c r="C5" s="68" t="s">
        <v>71</v>
      </c>
      <c r="D5" s="67" t="s">
        <v>69</v>
      </c>
      <c r="E5" s="69" t="s">
        <v>72</v>
      </c>
    </row>
    <row r="6" spans="1:5">
      <c r="A6" s="63"/>
      <c r="B6" s="67">
        <v>102</v>
      </c>
      <c r="C6" s="68" t="s">
        <v>73</v>
      </c>
      <c r="D6" s="67" t="s">
        <v>69</v>
      </c>
      <c r="E6" s="69" t="s">
        <v>72</v>
      </c>
    </row>
    <row r="7" spans="1:5">
      <c r="A7" s="63"/>
      <c r="B7" s="67">
        <v>103</v>
      </c>
      <c r="C7" s="68" t="s">
        <v>74</v>
      </c>
      <c r="D7" s="67" t="s">
        <v>69</v>
      </c>
      <c r="E7" s="69" t="s">
        <v>72</v>
      </c>
    </row>
    <row r="8" spans="1:5">
      <c r="A8" s="63"/>
      <c r="B8" s="67">
        <v>104</v>
      </c>
      <c r="C8" s="68" t="s">
        <v>75</v>
      </c>
      <c r="D8" s="67" t="s">
        <v>76</v>
      </c>
      <c r="E8" s="69" t="s">
        <v>72</v>
      </c>
    </row>
    <row r="9" spans="1:5">
      <c r="A9" s="63"/>
      <c r="B9" s="67">
        <v>105</v>
      </c>
      <c r="C9" s="68" t="s">
        <v>77</v>
      </c>
      <c r="D9" s="67" t="s">
        <v>69</v>
      </c>
      <c r="E9" s="69" t="s">
        <v>78</v>
      </c>
    </row>
    <row r="10" spans="1:5">
      <c r="A10" s="63"/>
      <c r="B10" s="67">
        <v>106</v>
      </c>
      <c r="C10" s="68" t="s">
        <v>79</v>
      </c>
      <c r="D10" s="67" t="s">
        <v>76</v>
      </c>
      <c r="E10" s="69" t="s">
        <v>72</v>
      </c>
    </row>
    <row r="11" spans="1:5">
      <c r="A11" s="63"/>
      <c r="B11" s="67">
        <v>107</v>
      </c>
      <c r="C11" s="68" t="s">
        <v>80</v>
      </c>
      <c r="D11" s="67" t="s">
        <v>69</v>
      </c>
      <c r="E11" s="69" t="s">
        <v>72</v>
      </c>
    </row>
    <row r="12" spans="1:5">
      <c r="A12" s="63"/>
      <c r="B12" s="67">
        <v>108</v>
      </c>
      <c r="C12" s="68" t="s">
        <v>81</v>
      </c>
      <c r="D12" s="67" t="s">
        <v>76</v>
      </c>
      <c r="E12" s="69" t="s">
        <v>82</v>
      </c>
    </row>
    <row r="13" spans="1:5">
      <c r="A13" s="63"/>
      <c r="B13" s="67">
        <v>109</v>
      </c>
      <c r="C13" s="68" t="s">
        <v>83</v>
      </c>
      <c r="D13" s="67" t="s">
        <v>76</v>
      </c>
      <c r="E13" s="69" t="s">
        <v>84</v>
      </c>
    </row>
    <row r="14" spans="1:5">
      <c r="A14" s="63"/>
      <c r="B14" s="67">
        <v>110</v>
      </c>
      <c r="C14" s="68" t="s">
        <v>85</v>
      </c>
      <c r="D14" s="67" t="s">
        <v>76</v>
      </c>
      <c r="E14" s="69" t="s">
        <v>72</v>
      </c>
    </row>
    <row r="15" spans="1:5">
      <c r="A15" s="63"/>
      <c r="B15" s="67">
        <v>111</v>
      </c>
      <c r="C15" s="68" t="s">
        <v>86</v>
      </c>
      <c r="D15" s="67" t="s">
        <v>69</v>
      </c>
      <c r="E15" s="69" t="s">
        <v>72</v>
      </c>
    </row>
    <row r="16" spans="1:5">
      <c r="A16" s="63"/>
      <c r="B16" s="67">
        <v>112</v>
      </c>
      <c r="C16" s="68" t="s">
        <v>87</v>
      </c>
      <c r="D16" s="67" t="s">
        <v>76</v>
      </c>
      <c r="E16" s="69" t="s">
        <v>88</v>
      </c>
    </row>
    <row r="17" spans="1:5">
      <c r="A17" s="63"/>
      <c r="B17" s="67">
        <v>113</v>
      </c>
      <c r="C17" s="68" t="s">
        <v>89</v>
      </c>
      <c r="D17" s="67" t="s">
        <v>69</v>
      </c>
      <c r="E17" s="69" t="s">
        <v>72</v>
      </c>
    </row>
    <row r="18" spans="1:5">
      <c r="A18" s="63"/>
      <c r="B18" s="67">
        <v>114</v>
      </c>
      <c r="C18" s="68" t="s">
        <v>90</v>
      </c>
      <c r="D18" s="67" t="s">
        <v>76</v>
      </c>
      <c r="E18" s="69" t="s">
        <v>91</v>
      </c>
    </row>
    <row r="19" spans="1:5">
      <c r="A19" s="63"/>
      <c r="B19" s="67">
        <v>115</v>
      </c>
      <c r="C19" s="68" t="s">
        <v>92</v>
      </c>
      <c r="D19" s="67" t="s">
        <v>69</v>
      </c>
      <c r="E19" s="69" t="s">
        <v>72</v>
      </c>
    </row>
    <row r="20" spans="1:5">
      <c r="A20" s="63"/>
      <c r="B20" s="67">
        <v>116</v>
      </c>
      <c r="C20" s="68" t="s">
        <v>93</v>
      </c>
      <c r="D20" s="67" t="s">
        <v>69</v>
      </c>
      <c r="E20" s="69" t="s">
        <v>72</v>
      </c>
    </row>
    <row r="21" spans="1:5">
      <c r="A21" s="63"/>
      <c r="B21" s="67">
        <v>117</v>
      </c>
      <c r="C21" s="68" t="s">
        <v>94</v>
      </c>
      <c r="D21" s="67" t="s">
        <v>76</v>
      </c>
      <c r="E21" s="69" t="s">
        <v>95</v>
      </c>
    </row>
    <row r="22" spans="1:5">
      <c r="A22" s="63"/>
      <c r="B22" s="70">
        <v>191</v>
      </c>
      <c r="C22" s="71" t="s">
        <v>96</v>
      </c>
      <c r="D22" s="70" t="s">
        <v>97</v>
      </c>
      <c r="E22" s="72" t="s">
        <v>96</v>
      </c>
    </row>
    <row r="23" spans="1:5">
      <c r="A23" s="63"/>
      <c r="B23" s="67">
        <v>119</v>
      </c>
      <c r="C23" s="68" t="s">
        <v>98</v>
      </c>
      <c r="D23" s="67" t="s">
        <v>69</v>
      </c>
      <c r="E23" s="69" t="s">
        <v>72</v>
      </c>
    </row>
    <row r="24" spans="1:5">
      <c r="A24" s="63"/>
      <c r="B24" s="67">
        <v>120</v>
      </c>
      <c r="C24" s="68" t="s">
        <v>99</v>
      </c>
      <c r="D24" s="67" t="s">
        <v>76</v>
      </c>
      <c r="E24" s="69" t="s">
        <v>100</v>
      </c>
    </row>
    <row r="25" spans="1:5">
      <c r="A25" s="63"/>
      <c r="B25" s="67">
        <v>121</v>
      </c>
      <c r="C25" s="68" t="s">
        <v>101</v>
      </c>
      <c r="D25" s="67" t="s">
        <v>76</v>
      </c>
      <c r="E25" s="69" t="s">
        <v>72</v>
      </c>
    </row>
    <row r="26" spans="1:5">
      <c r="A26" s="63"/>
      <c r="B26" s="67">
        <v>123</v>
      </c>
      <c r="C26" s="68" t="s">
        <v>102</v>
      </c>
      <c r="D26" s="67" t="s">
        <v>76</v>
      </c>
      <c r="E26" s="69" t="s">
        <v>72</v>
      </c>
    </row>
    <row r="27" spans="1:5">
      <c r="A27" s="63"/>
      <c r="B27" s="73">
        <v>124</v>
      </c>
      <c r="C27" s="74" t="s">
        <v>103</v>
      </c>
      <c r="D27" s="73" t="s">
        <v>69</v>
      </c>
      <c r="E27" s="75" t="s">
        <v>72</v>
      </c>
    </row>
    <row r="28" spans="1:5">
      <c r="A28" s="76" t="s">
        <v>104</v>
      </c>
      <c r="B28" s="77">
        <v>201</v>
      </c>
      <c r="C28" s="78" t="s">
        <v>105</v>
      </c>
      <c r="D28" s="77" t="s">
        <v>69</v>
      </c>
      <c r="E28" s="79" t="s">
        <v>106</v>
      </c>
    </row>
    <row r="29" spans="1:5">
      <c r="A29" s="63"/>
      <c r="B29" s="67">
        <v>202</v>
      </c>
      <c r="C29" s="68" t="s">
        <v>107</v>
      </c>
      <c r="D29" s="67" t="s">
        <v>69</v>
      </c>
      <c r="E29" s="69" t="s">
        <v>72</v>
      </c>
    </row>
    <row r="30" spans="1:5">
      <c r="A30" s="63"/>
      <c r="B30" s="67">
        <v>203</v>
      </c>
      <c r="C30" s="68" t="s">
        <v>108</v>
      </c>
      <c r="D30" s="67" t="s">
        <v>69</v>
      </c>
      <c r="E30" s="69" t="s">
        <v>109</v>
      </c>
    </row>
    <row r="31" spans="1:5">
      <c r="A31" s="63"/>
      <c r="B31" s="67">
        <v>204</v>
      </c>
      <c r="C31" s="68" t="s">
        <v>110</v>
      </c>
      <c r="D31" s="67" t="s">
        <v>69</v>
      </c>
      <c r="E31" s="69" t="s">
        <v>72</v>
      </c>
    </row>
    <row r="32" spans="1:5">
      <c r="A32" s="63"/>
      <c r="B32" s="67">
        <v>205</v>
      </c>
      <c r="C32" s="68" t="s">
        <v>111</v>
      </c>
      <c r="D32" s="67" t="s">
        <v>69</v>
      </c>
      <c r="E32" s="69" t="s">
        <v>72</v>
      </c>
    </row>
    <row r="33" spans="1:5">
      <c r="A33" s="63"/>
      <c r="B33" s="67">
        <v>206</v>
      </c>
      <c r="C33" s="68" t="s">
        <v>112</v>
      </c>
      <c r="D33" s="67" t="s">
        <v>69</v>
      </c>
      <c r="E33" s="69" t="s">
        <v>72</v>
      </c>
    </row>
    <row r="34" spans="1:5">
      <c r="A34" s="63"/>
      <c r="B34" s="67">
        <v>207</v>
      </c>
      <c r="C34" s="68" t="s">
        <v>113</v>
      </c>
      <c r="D34" s="67" t="s">
        <v>69</v>
      </c>
      <c r="E34" s="69" t="s">
        <v>72</v>
      </c>
    </row>
    <row r="35" spans="1:5">
      <c r="A35" s="63"/>
      <c r="B35" s="67">
        <v>208</v>
      </c>
      <c r="C35" s="68" t="s">
        <v>114</v>
      </c>
      <c r="D35" s="67" t="s">
        <v>69</v>
      </c>
      <c r="E35" s="69"/>
    </row>
    <row r="36" spans="1:5">
      <c r="A36" s="63"/>
      <c r="B36" s="67">
        <v>209</v>
      </c>
      <c r="C36" s="68" t="s">
        <v>115</v>
      </c>
      <c r="D36" s="67" t="s">
        <v>69</v>
      </c>
      <c r="E36" s="69" t="s">
        <v>72</v>
      </c>
    </row>
    <row r="37" spans="1:5">
      <c r="A37" s="63"/>
      <c r="B37" s="67">
        <v>210</v>
      </c>
      <c r="C37" s="68" t="s">
        <v>116</v>
      </c>
      <c r="D37" s="67" t="s">
        <v>69</v>
      </c>
      <c r="E37" s="69" t="s">
        <v>72</v>
      </c>
    </row>
    <row r="38" spans="1:5">
      <c r="A38" s="63"/>
      <c r="B38" s="67">
        <v>211</v>
      </c>
      <c r="C38" s="68" t="s">
        <v>117</v>
      </c>
      <c r="D38" s="67" t="s">
        <v>69</v>
      </c>
      <c r="E38" s="69" t="s">
        <v>72</v>
      </c>
    </row>
    <row r="39" spans="1:5">
      <c r="A39" s="63"/>
      <c r="B39" s="67">
        <v>212</v>
      </c>
      <c r="C39" s="68" t="s">
        <v>118</v>
      </c>
      <c r="D39" s="67" t="s">
        <v>69</v>
      </c>
      <c r="E39" s="69" t="s">
        <v>72</v>
      </c>
    </row>
    <row r="40" spans="1:5">
      <c r="A40" s="63"/>
      <c r="B40" s="67">
        <v>213</v>
      </c>
      <c r="C40" s="68" t="s">
        <v>119</v>
      </c>
      <c r="D40" s="67" t="s">
        <v>69</v>
      </c>
      <c r="E40" s="69" t="s">
        <v>72</v>
      </c>
    </row>
    <row r="41" spans="1:5">
      <c r="A41" s="63"/>
      <c r="B41" s="67">
        <v>214</v>
      </c>
      <c r="C41" s="68" t="s">
        <v>120</v>
      </c>
      <c r="D41" s="67" t="s">
        <v>69</v>
      </c>
      <c r="E41" s="69" t="s">
        <v>121</v>
      </c>
    </row>
    <row r="42" spans="1:5">
      <c r="A42" s="63"/>
      <c r="B42" s="67">
        <v>215</v>
      </c>
      <c r="C42" s="68" t="s">
        <v>122</v>
      </c>
      <c r="D42" s="67" t="s">
        <v>69</v>
      </c>
      <c r="E42" s="69" t="s">
        <v>72</v>
      </c>
    </row>
    <row r="43" spans="1:5">
      <c r="A43" s="63"/>
      <c r="B43" s="67">
        <v>216</v>
      </c>
      <c r="C43" s="68" t="s">
        <v>123</v>
      </c>
      <c r="D43" s="67" t="s">
        <v>69</v>
      </c>
      <c r="E43" s="69" t="s">
        <v>72</v>
      </c>
    </row>
    <row r="44" spans="1:5">
      <c r="A44" s="63"/>
      <c r="B44" s="67">
        <v>217</v>
      </c>
      <c r="C44" s="68" t="s">
        <v>124</v>
      </c>
      <c r="D44" s="67" t="s">
        <v>69</v>
      </c>
      <c r="E44" s="69" t="s">
        <v>72</v>
      </c>
    </row>
    <row r="45" spans="1:5">
      <c r="A45" s="63"/>
      <c r="B45" s="67">
        <v>218</v>
      </c>
      <c r="C45" s="68" t="s">
        <v>125</v>
      </c>
      <c r="D45" s="67" t="s">
        <v>69</v>
      </c>
      <c r="E45" s="69" t="s">
        <v>126</v>
      </c>
    </row>
    <row r="46" spans="1:5">
      <c r="A46" s="63"/>
      <c r="B46" s="67">
        <v>219</v>
      </c>
      <c r="C46" s="68" t="s">
        <v>127</v>
      </c>
      <c r="D46" s="67" t="s">
        <v>69</v>
      </c>
      <c r="E46" s="69" t="s">
        <v>72</v>
      </c>
    </row>
    <row r="47" spans="1:5">
      <c r="A47" s="63"/>
      <c r="B47" s="67">
        <v>220</v>
      </c>
      <c r="C47" s="68" t="s">
        <v>128</v>
      </c>
      <c r="D47" s="67" t="s">
        <v>69</v>
      </c>
      <c r="E47" s="69" t="s">
        <v>72</v>
      </c>
    </row>
    <row r="48" spans="1:5">
      <c r="A48" s="63"/>
      <c r="B48" s="67">
        <v>221</v>
      </c>
      <c r="C48" s="68" t="s">
        <v>129</v>
      </c>
      <c r="D48" s="67" t="s">
        <v>69</v>
      </c>
      <c r="E48" s="69" t="s">
        <v>72</v>
      </c>
    </row>
    <row r="49" spans="1:5">
      <c r="A49" s="63"/>
      <c r="B49" s="73">
        <v>222</v>
      </c>
      <c r="C49" s="74" t="s">
        <v>130</v>
      </c>
      <c r="D49" s="73" t="s">
        <v>69</v>
      </c>
      <c r="E49" s="75" t="s">
        <v>72</v>
      </c>
    </row>
    <row r="50" spans="1:5">
      <c r="A50" s="76" t="s">
        <v>131</v>
      </c>
      <c r="B50" s="77">
        <v>301</v>
      </c>
      <c r="C50" s="78" t="s">
        <v>132</v>
      </c>
      <c r="D50" s="77" t="s">
        <v>133</v>
      </c>
      <c r="E50" s="79" t="s">
        <v>72</v>
      </c>
    </row>
    <row r="51" spans="1:5">
      <c r="A51" s="63"/>
      <c r="B51" s="67">
        <v>303</v>
      </c>
      <c r="C51" s="68" t="s">
        <v>135</v>
      </c>
      <c r="D51" s="67" t="s">
        <v>133</v>
      </c>
      <c r="E51" s="69" t="s">
        <v>72</v>
      </c>
    </row>
    <row r="52" spans="1:5">
      <c r="A52" s="63"/>
      <c r="B52" s="67">
        <v>304</v>
      </c>
      <c r="C52" s="68" t="s">
        <v>136</v>
      </c>
      <c r="D52" s="67" t="s">
        <v>133</v>
      </c>
      <c r="E52" s="69" t="s">
        <v>72</v>
      </c>
    </row>
    <row r="53" spans="1:5">
      <c r="A53" s="63"/>
      <c r="B53" s="67">
        <v>305</v>
      </c>
      <c r="C53" s="68" t="s">
        <v>137</v>
      </c>
      <c r="D53" s="67" t="s">
        <v>133</v>
      </c>
      <c r="E53" s="69" t="s">
        <v>138</v>
      </c>
    </row>
    <row r="54" spans="1:5">
      <c r="A54" s="63"/>
      <c r="B54" s="67">
        <v>306</v>
      </c>
      <c r="C54" s="68" t="s">
        <v>139</v>
      </c>
      <c r="D54" s="67" t="s">
        <v>133</v>
      </c>
      <c r="E54" s="69" t="s">
        <v>72</v>
      </c>
    </row>
    <row r="55" spans="1:5">
      <c r="A55" s="63"/>
      <c r="B55" s="70">
        <v>391</v>
      </c>
      <c r="C55" s="71" t="s">
        <v>140</v>
      </c>
      <c r="D55" s="70" t="s">
        <v>97</v>
      </c>
      <c r="E55" s="72" t="s">
        <v>140</v>
      </c>
    </row>
    <row r="56" spans="1:5">
      <c r="A56" s="63"/>
      <c r="B56" s="67">
        <v>307</v>
      </c>
      <c r="C56" s="68" t="s">
        <v>140</v>
      </c>
      <c r="D56" s="67" t="s">
        <v>133</v>
      </c>
      <c r="E56" s="69" t="s">
        <v>141</v>
      </c>
    </row>
    <row r="57" spans="1:5">
      <c r="A57" s="63"/>
      <c r="B57" s="67">
        <v>308</v>
      </c>
      <c r="C57" s="68" t="s">
        <v>142</v>
      </c>
      <c r="D57" s="67" t="s">
        <v>133</v>
      </c>
      <c r="E57" s="69" t="s">
        <v>72</v>
      </c>
    </row>
    <row r="58" spans="1:5">
      <c r="A58" s="63"/>
      <c r="B58" s="67">
        <v>309</v>
      </c>
      <c r="C58" s="68" t="s">
        <v>143</v>
      </c>
      <c r="D58" s="67" t="s">
        <v>133</v>
      </c>
      <c r="E58" s="69" t="s">
        <v>72</v>
      </c>
    </row>
    <row r="59" spans="1:5">
      <c r="A59" s="63"/>
      <c r="B59" s="67">
        <v>310</v>
      </c>
      <c r="C59" s="68" t="s">
        <v>144</v>
      </c>
      <c r="D59" s="67" t="s">
        <v>133</v>
      </c>
      <c r="E59" s="69" t="s">
        <v>72</v>
      </c>
    </row>
    <row r="60" spans="1:5">
      <c r="A60" s="63"/>
      <c r="B60" s="70">
        <v>392</v>
      </c>
      <c r="C60" s="71" t="s">
        <v>145</v>
      </c>
      <c r="D60" s="70" t="s">
        <v>97</v>
      </c>
      <c r="E60" s="80" t="s">
        <v>322</v>
      </c>
    </row>
    <row r="61" spans="1:5">
      <c r="A61" s="63"/>
      <c r="B61" s="81">
        <v>394</v>
      </c>
      <c r="C61" s="82" t="s">
        <v>145</v>
      </c>
      <c r="D61" s="81" t="s">
        <v>97</v>
      </c>
      <c r="E61" s="80" t="s">
        <v>323</v>
      </c>
    </row>
    <row r="62" spans="1:5">
      <c r="A62" s="63"/>
      <c r="B62" s="67">
        <v>311</v>
      </c>
      <c r="C62" s="68" t="s">
        <v>145</v>
      </c>
      <c r="D62" s="67" t="s">
        <v>133</v>
      </c>
      <c r="E62" s="69" t="s">
        <v>141</v>
      </c>
    </row>
    <row r="63" spans="1:5">
      <c r="A63" s="63"/>
      <c r="B63" s="67">
        <v>312</v>
      </c>
      <c r="C63" s="68" t="s">
        <v>146</v>
      </c>
      <c r="D63" s="67" t="s">
        <v>133</v>
      </c>
      <c r="E63" s="69" t="s">
        <v>72</v>
      </c>
    </row>
    <row r="64" spans="1:5">
      <c r="A64" s="63"/>
      <c r="B64" s="67">
        <v>313</v>
      </c>
      <c r="C64" s="68" t="s">
        <v>147</v>
      </c>
      <c r="D64" s="67" t="s">
        <v>133</v>
      </c>
      <c r="E64" s="69" t="s">
        <v>72</v>
      </c>
    </row>
    <row r="65" spans="1:5">
      <c r="A65" s="63"/>
      <c r="B65" s="70">
        <v>393</v>
      </c>
      <c r="C65" s="71" t="s">
        <v>148</v>
      </c>
      <c r="D65" s="70" t="s">
        <v>97</v>
      </c>
      <c r="E65" s="72" t="s">
        <v>149</v>
      </c>
    </row>
    <row r="66" spans="1:5">
      <c r="A66" s="63"/>
      <c r="B66" s="67">
        <v>314</v>
      </c>
      <c r="C66" s="68" t="s">
        <v>148</v>
      </c>
      <c r="D66" s="67" t="s">
        <v>133</v>
      </c>
      <c r="E66" s="69" t="s">
        <v>141</v>
      </c>
    </row>
    <row r="67" spans="1:5">
      <c r="A67" s="63"/>
      <c r="B67" s="67">
        <v>315</v>
      </c>
      <c r="C67" s="68" t="s">
        <v>150</v>
      </c>
      <c r="D67" s="67" t="s">
        <v>133</v>
      </c>
      <c r="E67" s="69" t="s">
        <v>72</v>
      </c>
    </row>
    <row r="68" spans="1:5">
      <c r="A68" s="63"/>
      <c r="B68" s="63">
        <v>316</v>
      </c>
      <c r="C68" s="83" t="s">
        <v>324</v>
      </c>
      <c r="D68" s="67" t="s">
        <v>133</v>
      </c>
      <c r="E68" s="84"/>
    </row>
    <row r="69" spans="1:5">
      <c r="A69" s="85"/>
      <c r="B69" s="85">
        <v>317</v>
      </c>
      <c r="C69" s="86" t="s">
        <v>325</v>
      </c>
      <c r="D69" s="67" t="s">
        <v>133</v>
      </c>
      <c r="E69" s="87" t="s">
        <v>72</v>
      </c>
    </row>
    <row r="70" spans="1:5">
      <c r="A70" s="76" t="s">
        <v>151</v>
      </c>
      <c r="B70" s="77">
        <v>401</v>
      </c>
      <c r="C70" s="78" t="s">
        <v>152</v>
      </c>
      <c r="D70" s="77" t="s">
        <v>69</v>
      </c>
      <c r="E70" s="79" t="s">
        <v>72</v>
      </c>
    </row>
    <row r="71" spans="1:5">
      <c r="A71" s="63"/>
      <c r="B71" s="67">
        <v>402</v>
      </c>
      <c r="C71" s="68" t="s">
        <v>153</v>
      </c>
      <c r="D71" s="67" t="s">
        <v>69</v>
      </c>
      <c r="E71" s="69" t="s">
        <v>72</v>
      </c>
    </row>
    <row r="72" spans="1:5">
      <c r="A72" s="63"/>
      <c r="B72" s="67">
        <v>403</v>
      </c>
      <c r="C72" s="68" t="s">
        <v>154</v>
      </c>
      <c r="D72" s="67" t="s">
        <v>69</v>
      </c>
      <c r="E72" s="69" t="s">
        <v>72</v>
      </c>
    </row>
    <row r="73" spans="1:5">
      <c r="A73" s="63"/>
      <c r="B73" s="70">
        <v>491</v>
      </c>
      <c r="C73" s="71" t="s">
        <v>155</v>
      </c>
      <c r="D73" s="70" t="s">
        <v>97</v>
      </c>
      <c r="E73" s="72" t="s">
        <v>156</v>
      </c>
    </row>
    <row r="74" spans="1:5">
      <c r="A74" s="63"/>
      <c r="B74" s="67">
        <v>404</v>
      </c>
      <c r="C74" s="68" t="s">
        <v>155</v>
      </c>
      <c r="D74" s="67" t="s">
        <v>69</v>
      </c>
      <c r="E74" s="69" t="s">
        <v>141</v>
      </c>
    </row>
    <row r="75" spans="1:5">
      <c r="A75" s="63"/>
      <c r="B75" s="67">
        <v>405</v>
      </c>
      <c r="C75" s="68" t="s">
        <v>157</v>
      </c>
      <c r="D75" s="67" t="s">
        <v>69</v>
      </c>
      <c r="E75" s="69" t="s">
        <v>158</v>
      </c>
    </row>
    <row r="76" spans="1:5">
      <c r="A76" s="63"/>
      <c r="B76" s="67">
        <v>406</v>
      </c>
      <c r="C76" s="68" t="s">
        <v>159</v>
      </c>
      <c r="D76" s="67" t="s">
        <v>69</v>
      </c>
      <c r="E76" s="69" t="s">
        <v>72</v>
      </c>
    </row>
    <row r="77" spans="1:5">
      <c r="A77" s="63"/>
      <c r="B77" s="67">
        <v>407</v>
      </c>
      <c r="C77" s="68" t="s">
        <v>160</v>
      </c>
      <c r="D77" s="67" t="s">
        <v>69</v>
      </c>
      <c r="E77" s="69" t="s">
        <v>72</v>
      </c>
    </row>
    <row r="78" spans="1:5">
      <c r="A78" s="63"/>
      <c r="B78" s="67">
        <v>408</v>
      </c>
      <c r="C78" s="68" t="s">
        <v>161</v>
      </c>
      <c r="D78" s="67" t="s">
        <v>69</v>
      </c>
      <c r="E78" s="69" t="s">
        <v>72</v>
      </c>
    </row>
    <row r="79" spans="1:5">
      <c r="A79" s="63"/>
      <c r="B79" s="67">
        <v>409</v>
      </c>
      <c r="C79" s="68" t="s">
        <v>162</v>
      </c>
      <c r="D79" s="67" t="s">
        <v>69</v>
      </c>
      <c r="E79" s="69" t="s">
        <v>72</v>
      </c>
    </row>
    <row r="80" spans="1:5">
      <c r="A80" s="63"/>
      <c r="B80" s="67">
        <v>410</v>
      </c>
      <c r="C80" s="68" t="s">
        <v>163</v>
      </c>
      <c r="D80" s="67" t="s">
        <v>69</v>
      </c>
      <c r="E80" s="69" t="s">
        <v>164</v>
      </c>
    </row>
    <row r="81" spans="1:5">
      <c r="A81" s="63"/>
      <c r="B81" s="67">
        <v>411</v>
      </c>
      <c r="C81" s="68" t="s">
        <v>165</v>
      </c>
      <c r="D81" s="67" t="s">
        <v>69</v>
      </c>
      <c r="E81" s="69" t="s">
        <v>72</v>
      </c>
    </row>
    <row r="82" spans="1:5">
      <c r="A82" s="63"/>
      <c r="B82" s="67">
        <v>412</v>
      </c>
      <c r="C82" s="68" t="s">
        <v>166</v>
      </c>
      <c r="D82" s="67" t="s">
        <v>69</v>
      </c>
      <c r="E82" s="69" t="s">
        <v>72</v>
      </c>
    </row>
    <row r="83" spans="1:5">
      <c r="A83" s="63"/>
      <c r="B83" s="67">
        <v>413</v>
      </c>
      <c r="C83" s="68" t="s">
        <v>167</v>
      </c>
      <c r="D83" s="67" t="s">
        <v>69</v>
      </c>
      <c r="E83" s="69" t="s">
        <v>72</v>
      </c>
    </row>
    <row r="84" spans="1:5">
      <c r="A84" s="63"/>
      <c r="B84" s="67">
        <v>414</v>
      </c>
      <c r="C84" s="68" t="s">
        <v>168</v>
      </c>
      <c r="D84" s="67" t="s">
        <v>69</v>
      </c>
      <c r="E84" s="69" t="s">
        <v>72</v>
      </c>
    </row>
    <row r="85" spans="1:5">
      <c r="A85" s="63"/>
      <c r="B85" s="67">
        <v>415</v>
      </c>
      <c r="C85" s="68" t="s">
        <v>169</v>
      </c>
      <c r="D85" s="67" t="s">
        <v>69</v>
      </c>
      <c r="E85" s="69" t="s">
        <v>72</v>
      </c>
    </row>
    <row r="86" spans="1:5">
      <c r="A86" s="63"/>
      <c r="B86" s="67">
        <v>416</v>
      </c>
      <c r="C86" s="68" t="s">
        <v>170</v>
      </c>
      <c r="D86" s="67" t="s">
        <v>69</v>
      </c>
      <c r="E86" s="69" t="s">
        <v>72</v>
      </c>
    </row>
    <row r="87" spans="1:5">
      <c r="A87" s="63"/>
      <c r="B87" s="67">
        <v>417</v>
      </c>
      <c r="C87" s="68" t="s">
        <v>171</v>
      </c>
      <c r="D87" s="67" t="s">
        <v>69</v>
      </c>
      <c r="E87" s="69" t="s">
        <v>72</v>
      </c>
    </row>
    <row r="88" spans="1:5">
      <c r="A88" s="63"/>
      <c r="B88" s="67">
        <v>418</v>
      </c>
      <c r="C88" s="68" t="s">
        <v>172</v>
      </c>
      <c r="D88" s="67" t="s">
        <v>69</v>
      </c>
      <c r="E88" s="69" t="s">
        <v>173</v>
      </c>
    </row>
    <row r="89" spans="1:5">
      <c r="A89" s="63"/>
      <c r="B89" s="67">
        <v>419</v>
      </c>
      <c r="C89" s="68" t="s">
        <v>174</v>
      </c>
      <c r="D89" s="67" t="s">
        <v>69</v>
      </c>
      <c r="E89" s="69" t="s">
        <v>72</v>
      </c>
    </row>
    <row r="90" spans="1:5">
      <c r="A90" s="63"/>
      <c r="B90" s="67">
        <v>420</v>
      </c>
      <c r="C90" s="68" t="s">
        <v>175</v>
      </c>
      <c r="D90" s="67" t="s">
        <v>69</v>
      </c>
      <c r="E90" s="69" t="s">
        <v>72</v>
      </c>
    </row>
    <row r="91" spans="1:5">
      <c r="A91" s="63"/>
      <c r="B91" s="67">
        <v>421</v>
      </c>
      <c r="C91" s="68" t="s">
        <v>176</v>
      </c>
      <c r="D91" s="67" t="s">
        <v>69</v>
      </c>
      <c r="E91" s="69" t="s">
        <v>72</v>
      </c>
    </row>
    <row r="92" spans="1:5">
      <c r="A92" s="63"/>
      <c r="B92" s="67">
        <v>422</v>
      </c>
      <c r="C92" s="68" t="s">
        <v>177</v>
      </c>
      <c r="D92" s="67" t="s">
        <v>69</v>
      </c>
      <c r="E92" s="69" t="s">
        <v>72</v>
      </c>
    </row>
    <row r="93" spans="1:5">
      <c r="A93" s="63"/>
      <c r="B93" s="67">
        <v>423</v>
      </c>
      <c r="C93" s="68" t="s">
        <v>178</v>
      </c>
      <c r="D93" s="67" t="s">
        <v>69</v>
      </c>
      <c r="E93" s="69" t="s">
        <v>72</v>
      </c>
    </row>
    <row r="94" spans="1:5">
      <c r="A94" s="63"/>
      <c r="B94" s="67">
        <v>424</v>
      </c>
      <c r="C94" s="68" t="s">
        <v>179</v>
      </c>
      <c r="D94" s="67" t="s">
        <v>69</v>
      </c>
      <c r="E94" s="69" t="s">
        <v>72</v>
      </c>
    </row>
    <row r="95" spans="1:5">
      <c r="A95" s="63"/>
      <c r="B95" s="67">
        <v>425</v>
      </c>
      <c r="C95" s="68" t="s">
        <v>180</v>
      </c>
      <c r="D95" s="67" t="s">
        <v>69</v>
      </c>
      <c r="E95" s="69" t="s">
        <v>72</v>
      </c>
    </row>
    <row r="96" spans="1:5">
      <c r="A96" s="63"/>
      <c r="B96" s="67">
        <v>426</v>
      </c>
      <c r="C96" s="68" t="s">
        <v>181</v>
      </c>
      <c r="D96" s="67" t="s">
        <v>69</v>
      </c>
      <c r="E96" s="69" t="s">
        <v>72</v>
      </c>
    </row>
    <row r="97" spans="1:5">
      <c r="A97" s="63"/>
      <c r="B97" s="67">
        <v>427</v>
      </c>
      <c r="C97" s="68" t="s">
        <v>182</v>
      </c>
      <c r="D97" s="67" t="s">
        <v>69</v>
      </c>
      <c r="E97" s="69" t="s">
        <v>72</v>
      </c>
    </row>
    <row r="98" spans="1:5">
      <c r="A98" s="63"/>
      <c r="B98" s="67">
        <v>428</v>
      </c>
      <c r="C98" s="68" t="s">
        <v>183</v>
      </c>
      <c r="D98" s="67" t="s">
        <v>69</v>
      </c>
      <c r="E98" s="69" t="s">
        <v>72</v>
      </c>
    </row>
    <row r="99" spans="1:5">
      <c r="A99" s="63"/>
      <c r="B99" s="73">
        <v>429</v>
      </c>
      <c r="C99" s="74" t="s">
        <v>184</v>
      </c>
      <c r="D99" s="73" t="s">
        <v>69</v>
      </c>
      <c r="E99" s="75" t="s">
        <v>72</v>
      </c>
    </row>
    <row r="100" spans="1:5">
      <c r="A100" s="63"/>
      <c r="B100" s="67">
        <v>430</v>
      </c>
      <c r="C100" s="68" t="s">
        <v>185</v>
      </c>
      <c r="D100" s="67" t="s">
        <v>69</v>
      </c>
      <c r="E100" s="69" t="s">
        <v>72</v>
      </c>
    </row>
    <row r="101" spans="1:5">
      <c r="A101" s="63"/>
      <c r="B101" s="73">
        <v>431</v>
      </c>
      <c r="C101" s="74" t="s">
        <v>186</v>
      </c>
      <c r="D101" s="73" t="s">
        <v>69</v>
      </c>
      <c r="E101" s="75" t="s">
        <v>72</v>
      </c>
    </row>
    <row r="102" spans="1:5">
      <c r="A102" s="63"/>
      <c r="B102" s="67">
        <v>432</v>
      </c>
      <c r="C102" s="68" t="s">
        <v>187</v>
      </c>
      <c r="D102" s="67" t="s">
        <v>69</v>
      </c>
      <c r="E102" s="69" t="s">
        <v>72</v>
      </c>
    </row>
    <row r="103" spans="1:5">
      <c r="A103" s="63"/>
      <c r="B103" s="73">
        <v>433</v>
      </c>
      <c r="C103" s="74" t="s">
        <v>188</v>
      </c>
      <c r="D103" s="67" t="s">
        <v>69</v>
      </c>
      <c r="E103" s="75"/>
    </row>
    <row r="104" spans="1:5">
      <c r="A104" s="63"/>
      <c r="B104" s="73">
        <v>434</v>
      </c>
      <c r="C104" s="74" t="s">
        <v>189</v>
      </c>
      <c r="D104" s="67" t="s">
        <v>69</v>
      </c>
      <c r="E104" s="75"/>
    </row>
    <row r="105" spans="1:5">
      <c r="A105" s="63"/>
      <c r="B105" s="67">
        <v>435</v>
      </c>
      <c r="C105" s="68" t="s">
        <v>190</v>
      </c>
      <c r="D105" s="67" t="s">
        <v>69</v>
      </c>
      <c r="E105" s="69" t="s">
        <v>72</v>
      </c>
    </row>
    <row r="106" spans="1:5">
      <c r="A106" s="63"/>
      <c r="B106" s="63">
        <v>436</v>
      </c>
      <c r="C106" s="83" t="s">
        <v>191</v>
      </c>
      <c r="D106" s="63" t="s">
        <v>69</v>
      </c>
      <c r="E106" s="84"/>
    </row>
    <row r="107" spans="1:5">
      <c r="A107" s="63"/>
      <c r="B107" s="67">
        <v>437</v>
      </c>
      <c r="C107" s="68" t="s">
        <v>192</v>
      </c>
      <c r="D107" s="67" t="s">
        <v>69</v>
      </c>
      <c r="E107" s="69"/>
    </row>
    <row r="108" spans="1:5">
      <c r="A108" s="63"/>
      <c r="B108" s="67">
        <v>438</v>
      </c>
      <c r="C108" s="68" t="s">
        <v>193</v>
      </c>
      <c r="D108" s="67" t="s">
        <v>69</v>
      </c>
      <c r="E108" s="69"/>
    </row>
    <row r="109" spans="1:5">
      <c r="A109" s="63"/>
      <c r="B109" s="67">
        <v>439</v>
      </c>
      <c r="C109" s="68" t="s">
        <v>316</v>
      </c>
      <c r="D109" s="67" t="s">
        <v>291</v>
      </c>
      <c r="E109" s="69"/>
    </row>
    <row r="110" spans="1:5">
      <c r="A110" s="76" t="s">
        <v>194</v>
      </c>
      <c r="B110" s="77">
        <v>501</v>
      </c>
      <c r="C110" s="78" t="s">
        <v>195</v>
      </c>
      <c r="D110" s="77" t="s">
        <v>133</v>
      </c>
      <c r="E110" s="79" t="s">
        <v>196</v>
      </c>
    </row>
    <row r="111" spans="1:5" ht="27">
      <c r="A111" s="63"/>
      <c r="B111" s="70">
        <v>591</v>
      </c>
      <c r="C111" s="71" t="s">
        <v>326</v>
      </c>
      <c r="D111" s="70" t="s">
        <v>97</v>
      </c>
      <c r="E111" s="88" t="s">
        <v>327</v>
      </c>
    </row>
    <row r="112" spans="1:5" ht="40.5">
      <c r="A112" s="63"/>
      <c r="B112" s="70">
        <v>592</v>
      </c>
      <c r="C112" s="71" t="s">
        <v>326</v>
      </c>
      <c r="D112" s="70" t="s">
        <v>97</v>
      </c>
      <c r="E112" s="88" t="s">
        <v>328</v>
      </c>
    </row>
    <row r="113" spans="1:5">
      <c r="A113" s="63"/>
      <c r="B113" s="70">
        <v>593</v>
      </c>
      <c r="C113" s="71" t="s">
        <v>326</v>
      </c>
      <c r="D113" s="70" t="s">
        <v>97</v>
      </c>
      <c r="E113" s="88" t="s">
        <v>329</v>
      </c>
    </row>
    <row r="114" spans="1:5" ht="54">
      <c r="A114" s="63"/>
      <c r="B114" s="70">
        <v>594</v>
      </c>
      <c r="C114" s="71" t="s">
        <v>326</v>
      </c>
      <c r="D114" s="70" t="s">
        <v>97</v>
      </c>
      <c r="E114" s="88" t="s">
        <v>330</v>
      </c>
    </row>
    <row r="115" spans="1:5" ht="94.5">
      <c r="A115" s="63"/>
      <c r="B115" s="73">
        <v>502</v>
      </c>
      <c r="C115" s="74" t="s">
        <v>197</v>
      </c>
      <c r="D115" s="73" t="s">
        <v>133</v>
      </c>
      <c r="E115" s="89" t="s">
        <v>331</v>
      </c>
    </row>
    <row r="116" spans="1:5">
      <c r="A116" s="76" t="s">
        <v>198</v>
      </c>
      <c r="B116" s="77">
        <v>601</v>
      </c>
      <c r="C116" s="78" t="s">
        <v>199</v>
      </c>
      <c r="D116" s="77" t="s">
        <v>76</v>
      </c>
      <c r="E116" s="79" t="s">
        <v>200</v>
      </c>
    </row>
    <row r="117" spans="1:5">
      <c r="A117" s="63"/>
      <c r="B117" s="67">
        <v>602</v>
      </c>
      <c r="C117" s="68" t="s">
        <v>201</v>
      </c>
      <c r="D117" s="67" t="s">
        <v>76</v>
      </c>
      <c r="E117" s="69" t="s">
        <v>202</v>
      </c>
    </row>
    <row r="118" spans="1:5">
      <c r="A118" s="63"/>
      <c r="B118" s="67">
        <v>603</v>
      </c>
      <c r="C118" s="68" t="s">
        <v>203</v>
      </c>
      <c r="D118" s="67" t="s">
        <v>76</v>
      </c>
      <c r="E118" s="69" t="s">
        <v>72</v>
      </c>
    </row>
    <row r="119" spans="1:5">
      <c r="A119" s="63"/>
      <c r="B119" s="67">
        <v>604</v>
      </c>
      <c r="C119" s="68" t="s">
        <v>204</v>
      </c>
      <c r="D119" s="67" t="s">
        <v>76</v>
      </c>
      <c r="E119" s="69" t="s">
        <v>72</v>
      </c>
    </row>
    <row r="120" spans="1:5">
      <c r="A120" s="63"/>
      <c r="B120" s="67">
        <v>605</v>
      </c>
      <c r="C120" s="68" t="s">
        <v>205</v>
      </c>
      <c r="D120" s="67" t="s">
        <v>76</v>
      </c>
      <c r="E120" s="69" t="s">
        <v>72</v>
      </c>
    </row>
    <row r="121" spans="1:5">
      <c r="A121" s="63"/>
      <c r="B121" s="67">
        <v>606</v>
      </c>
      <c r="C121" s="68" t="s">
        <v>206</v>
      </c>
      <c r="D121" s="67" t="s">
        <v>76</v>
      </c>
      <c r="E121" s="69" t="s">
        <v>72</v>
      </c>
    </row>
    <row r="122" spans="1:5">
      <c r="A122" s="63"/>
      <c r="B122" s="67">
        <v>607</v>
      </c>
      <c r="C122" s="68" t="s">
        <v>207</v>
      </c>
      <c r="D122" s="67" t="s">
        <v>76</v>
      </c>
      <c r="E122" s="69" t="s">
        <v>72</v>
      </c>
    </row>
    <row r="123" spans="1:5">
      <c r="A123" s="63"/>
      <c r="B123" s="67">
        <v>608</v>
      </c>
      <c r="C123" s="68" t="s">
        <v>208</v>
      </c>
      <c r="D123" s="67" t="s">
        <v>76</v>
      </c>
      <c r="E123" s="69" t="s">
        <v>72</v>
      </c>
    </row>
    <row r="124" spans="1:5">
      <c r="A124" s="63"/>
      <c r="B124" s="67">
        <v>609</v>
      </c>
      <c r="C124" s="68" t="s">
        <v>209</v>
      </c>
      <c r="D124" s="67" t="s">
        <v>76</v>
      </c>
      <c r="E124" s="69" t="s">
        <v>72</v>
      </c>
    </row>
    <row r="125" spans="1:5">
      <c r="A125" s="63"/>
      <c r="B125" s="67">
        <v>610</v>
      </c>
      <c r="C125" s="68" t="s">
        <v>210</v>
      </c>
      <c r="D125" s="67" t="s">
        <v>76</v>
      </c>
      <c r="E125" s="69" t="s">
        <v>72</v>
      </c>
    </row>
    <row r="126" spans="1:5">
      <c r="A126" s="63"/>
      <c r="B126" s="67">
        <v>611</v>
      </c>
      <c r="C126" s="68" t="s">
        <v>211</v>
      </c>
      <c r="D126" s="67" t="s">
        <v>76</v>
      </c>
      <c r="E126" s="69" t="s">
        <v>72</v>
      </c>
    </row>
    <row r="127" spans="1:5">
      <c r="A127" s="63"/>
      <c r="B127" s="67">
        <v>612</v>
      </c>
      <c r="C127" s="68" t="s">
        <v>212</v>
      </c>
      <c r="D127" s="67" t="s">
        <v>76</v>
      </c>
      <c r="E127" s="69" t="s">
        <v>72</v>
      </c>
    </row>
    <row r="128" spans="1:5">
      <c r="A128" s="63"/>
      <c r="B128" s="67">
        <v>613</v>
      </c>
      <c r="C128" s="68" t="s">
        <v>213</v>
      </c>
      <c r="D128" s="67" t="s">
        <v>76</v>
      </c>
      <c r="E128" s="69" t="s">
        <v>72</v>
      </c>
    </row>
    <row r="129" spans="1:5">
      <c r="A129" s="63"/>
      <c r="B129" s="67">
        <v>614</v>
      </c>
      <c r="C129" s="68" t="s">
        <v>214</v>
      </c>
      <c r="D129" s="67" t="s">
        <v>76</v>
      </c>
      <c r="E129" s="69" t="s">
        <v>72</v>
      </c>
    </row>
    <row r="130" spans="1:5">
      <c r="A130" s="63"/>
      <c r="B130" s="67">
        <v>615</v>
      </c>
      <c r="C130" s="68" t="s">
        <v>215</v>
      </c>
      <c r="D130" s="67" t="s">
        <v>76</v>
      </c>
      <c r="E130" s="69" t="s">
        <v>72</v>
      </c>
    </row>
    <row r="131" spans="1:5">
      <c r="A131" s="63"/>
      <c r="B131" s="67">
        <v>616</v>
      </c>
      <c r="C131" s="68" t="s">
        <v>216</v>
      </c>
      <c r="D131" s="67" t="s">
        <v>76</v>
      </c>
      <c r="E131" s="69" t="s">
        <v>72</v>
      </c>
    </row>
    <row r="132" spans="1:5">
      <c r="A132" s="63"/>
      <c r="B132" s="67">
        <v>617</v>
      </c>
      <c r="C132" s="68" t="s">
        <v>217</v>
      </c>
      <c r="D132" s="67" t="s">
        <v>76</v>
      </c>
      <c r="E132" s="69" t="s">
        <v>72</v>
      </c>
    </row>
    <row r="133" spans="1:5">
      <c r="A133" s="85"/>
      <c r="B133" s="90">
        <v>618</v>
      </c>
      <c r="C133" s="91" t="s">
        <v>218</v>
      </c>
      <c r="D133" s="90" t="s">
        <v>76</v>
      </c>
      <c r="E133" s="92" t="s">
        <v>72</v>
      </c>
    </row>
    <row r="134" spans="1:5">
      <c r="A134" s="76" t="s">
        <v>219</v>
      </c>
      <c r="B134" s="77">
        <v>701</v>
      </c>
      <c r="C134" s="78" t="s">
        <v>220</v>
      </c>
      <c r="D134" s="77" t="s">
        <v>76</v>
      </c>
      <c r="E134" s="79" t="s">
        <v>72</v>
      </c>
    </row>
    <row r="135" spans="1:5">
      <c r="A135" s="63"/>
      <c r="B135" s="67">
        <v>702</v>
      </c>
      <c r="C135" s="68" t="s">
        <v>221</v>
      </c>
      <c r="D135" s="67" t="s">
        <v>133</v>
      </c>
      <c r="E135" s="69" t="s">
        <v>222</v>
      </c>
    </row>
    <row r="136" spans="1:5">
      <c r="A136" s="63"/>
      <c r="B136" s="67">
        <v>703</v>
      </c>
      <c r="C136" s="68" t="s">
        <v>223</v>
      </c>
      <c r="D136" s="67" t="s">
        <v>76</v>
      </c>
      <c r="E136" s="69" t="s">
        <v>72</v>
      </c>
    </row>
    <row r="137" spans="1:5">
      <c r="A137" s="63"/>
      <c r="B137" s="67">
        <v>704</v>
      </c>
      <c r="C137" s="68" t="s">
        <v>224</v>
      </c>
      <c r="D137" s="67" t="s">
        <v>76</v>
      </c>
      <c r="E137" s="69" t="s">
        <v>72</v>
      </c>
    </row>
    <row r="138" spans="1:5">
      <c r="A138" s="63"/>
      <c r="B138" s="67">
        <v>705</v>
      </c>
      <c r="C138" s="68" t="s">
        <v>225</v>
      </c>
      <c r="D138" s="67" t="s">
        <v>76</v>
      </c>
      <c r="E138" s="69" t="s">
        <v>72</v>
      </c>
    </row>
    <row r="139" spans="1:5">
      <c r="A139" s="63"/>
      <c r="B139" s="67">
        <v>706</v>
      </c>
      <c r="C139" s="68" t="s">
        <v>226</v>
      </c>
      <c r="D139" s="67" t="s">
        <v>133</v>
      </c>
      <c r="E139" s="69" t="s">
        <v>317</v>
      </c>
    </row>
    <row r="140" spans="1:5">
      <c r="A140" s="63"/>
      <c r="B140" s="67">
        <v>707</v>
      </c>
      <c r="C140" s="68" t="s">
        <v>227</v>
      </c>
      <c r="D140" s="67" t="s">
        <v>76</v>
      </c>
      <c r="E140" s="69" t="s">
        <v>228</v>
      </c>
    </row>
    <row r="141" spans="1:5">
      <c r="A141" s="63"/>
      <c r="B141" s="67">
        <v>708</v>
      </c>
      <c r="C141" s="68" t="s">
        <v>229</v>
      </c>
      <c r="D141" s="67" t="s">
        <v>76</v>
      </c>
      <c r="E141" s="69" t="s">
        <v>72</v>
      </c>
    </row>
    <row r="142" spans="1:5">
      <c r="A142" s="63"/>
      <c r="B142" s="67">
        <v>709</v>
      </c>
      <c r="C142" s="68" t="s">
        <v>230</v>
      </c>
      <c r="D142" s="67" t="s">
        <v>76</v>
      </c>
      <c r="E142" s="69" t="s">
        <v>72</v>
      </c>
    </row>
    <row r="143" spans="1:5">
      <c r="A143" s="63"/>
      <c r="B143" s="67">
        <v>710</v>
      </c>
      <c r="C143" s="68" t="s">
        <v>231</v>
      </c>
      <c r="D143" s="67" t="s">
        <v>76</v>
      </c>
      <c r="E143" s="69" t="s">
        <v>72</v>
      </c>
    </row>
    <row r="144" spans="1:5">
      <c r="A144" s="63"/>
      <c r="B144" s="67">
        <v>711</v>
      </c>
      <c r="C144" s="68" t="s">
        <v>232</v>
      </c>
      <c r="D144" s="67" t="s">
        <v>76</v>
      </c>
      <c r="E144" s="69" t="s">
        <v>233</v>
      </c>
    </row>
    <row r="145" spans="1:5">
      <c r="A145" s="63"/>
      <c r="B145" s="67">
        <v>712</v>
      </c>
      <c r="C145" s="68" t="s">
        <v>234</v>
      </c>
      <c r="D145" s="67" t="s">
        <v>76</v>
      </c>
      <c r="E145" s="69" t="s">
        <v>72</v>
      </c>
    </row>
    <row r="146" spans="1:5">
      <c r="A146" s="63"/>
      <c r="B146" s="67">
        <v>713</v>
      </c>
      <c r="C146" s="68" t="s">
        <v>235</v>
      </c>
      <c r="D146" s="67" t="s">
        <v>76</v>
      </c>
      <c r="E146" s="69" t="s">
        <v>236</v>
      </c>
    </row>
    <row r="147" spans="1:5">
      <c r="A147" s="63"/>
      <c r="B147" s="67">
        <v>714</v>
      </c>
      <c r="C147" s="68" t="s">
        <v>237</v>
      </c>
      <c r="D147" s="67" t="s">
        <v>133</v>
      </c>
      <c r="E147" s="69" t="s">
        <v>238</v>
      </c>
    </row>
    <row r="148" spans="1:5">
      <c r="A148" s="63"/>
      <c r="B148" s="67">
        <v>715</v>
      </c>
      <c r="C148" s="68" t="s">
        <v>239</v>
      </c>
      <c r="D148" s="67" t="s">
        <v>133</v>
      </c>
      <c r="E148" s="69" t="s">
        <v>72</v>
      </c>
    </row>
    <row r="149" spans="1:5">
      <c r="A149" s="63"/>
      <c r="B149" s="70">
        <v>791</v>
      </c>
      <c r="C149" s="71" t="s">
        <v>240</v>
      </c>
      <c r="D149" s="70" t="s">
        <v>97</v>
      </c>
      <c r="E149" s="72" t="s">
        <v>241</v>
      </c>
    </row>
    <row r="150" spans="1:5">
      <c r="A150" s="63"/>
      <c r="B150" s="67">
        <v>716</v>
      </c>
      <c r="C150" s="68" t="s">
        <v>240</v>
      </c>
      <c r="D150" s="67" t="s">
        <v>133</v>
      </c>
      <c r="E150" s="69" t="s">
        <v>141</v>
      </c>
    </row>
    <row r="151" spans="1:5">
      <c r="A151" s="63"/>
      <c r="B151" s="67">
        <v>717</v>
      </c>
      <c r="C151" s="68" t="s">
        <v>242</v>
      </c>
      <c r="D151" s="67" t="s">
        <v>133</v>
      </c>
      <c r="E151" s="69" t="s">
        <v>318</v>
      </c>
    </row>
    <row r="152" spans="1:5">
      <c r="A152" s="63"/>
      <c r="B152" s="67">
        <v>718</v>
      </c>
      <c r="C152" s="68" t="s">
        <v>243</v>
      </c>
      <c r="D152" s="67" t="s">
        <v>133</v>
      </c>
      <c r="E152" s="69" t="s">
        <v>72</v>
      </c>
    </row>
    <row r="153" spans="1:5">
      <c r="A153" s="63"/>
      <c r="B153" s="67">
        <v>719</v>
      </c>
      <c r="C153" s="68" t="s">
        <v>244</v>
      </c>
      <c r="D153" s="67" t="s">
        <v>76</v>
      </c>
      <c r="E153" s="69" t="s">
        <v>245</v>
      </c>
    </row>
    <row r="154" spans="1:5">
      <c r="A154" s="63"/>
      <c r="B154" s="67">
        <v>720</v>
      </c>
      <c r="C154" s="68" t="s">
        <v>246</v>
      </c>
      <c r="D154" s="67" t="s">
        <v>133</v>
      </c>
      <c r="E154" s="69" t="s">
        <v>72</v>
      </c>
    </row>
    <row r="155" spans="1:5">
      <c r="A155" s="63"/>
      <c r="B155" s="67">
        <v>721</v>
      </c>
      <c r="C155" s="68" t="s">
        <v>247</v>
      </c>
      <c r="D155" s="67" t="s">
        <v>133</v>
      </c>
      <c r="E155" s="69" t="s">
        <v>72</v>
      </c>
    </row>
    <row r="156" spans="1:5">
      <c r="A156" s="63"/>
      <c r="B156" s="67">
        <v>722</v>
      </c>
      <c r="C156" s="68" t="s">
        <v>248</v>
      </c>
      <c r="D156" s="67" t="s">
        <v>133</v>
      </c>
      <c r="E156" s="69" t="s">
        <v>249</v>
      </c>
    </row>
    <row r="157" spans="1:5">
      <c r="A157" s="63"/>
      <c r="B157" s="67">
        <v>723</v>
      </c>
      <c r="C157" s="68" t="s">
        <v>250</v>
      </c>
      <c r="D157" s="67" t="s">
        <v>133</v>
      </c>
      <c r="E157" s="69" t="s">
        <v>72</v>
      </c>
    </row>
    <row r="158" spans="1:5">
      <c r="A158" s="63"/>
      <c r="B158" s="67">
        <v>724</v>
      </c>
      <c r="C158" s="68" t="s">
        <v>251</v>
      </c>
      <c r="D158" s="67" t="s">
        <v>133</v>
      </c>
      <c r="E158" s="69" t="s">
        <v>72</v>
      </c>
    </row>
    <row r="159" spans="1:5">
      <c r="A159" s="63"/>
      <c r="B159" s="67">
        <v>725</v>
      </c>
      <c r="C159" s="68" t="s">
        <v>252</v>
      </c>
      <c r="D159" s="67" t="s">
        <v>76</v>
      </c>
      <c r="E159" s="69" t="s">
        <v>72</v>
      </c>
    </row>
    <row r="160" spans="1:5">
      <c r="A160" s="63"/>
      <c r="B160" s="67">
        <v>726</v>
      </c>
      <c r="C160" s="68" t="s">
        <v>253</v>
      </c>
      <c r="D160" s="67" t="s">
        <v>133</v>
      </c>
      <c r="E160" s="69" t="s">
        <v>254</v>
      </c>
    </row>
    <row r="161" spans="1:5">
      <c r="A161" s="63"/>
      <c r="B161" s="67">
        <v>727</v>
      </c>
      <c r="C161" s="68" t="s">
        <v>255</v>
      </c>
      <c r="D161" s="67" t="s">
        <v>133</v>
      </c>
      <c r="E161" s="69" t="s">
        <v>72</v>
      </c>
    </row>
    <row r="162" spans="1:5">
      <c r="A162" s="63"/>
      <c r="B162" s="67">
        <v>728</v>
      </c>
      <c r="C162" s="68" t="s">
        <v>256</v>
      </c>
      <c r="D162" s="67" t="s">
        <v>76</v>
      </c>
      <c r="E162" s="69" t="s">
        <v>72</v>
      </c>
    </row>
    <row r="163" spans="1:5">
      <c r="A163" s="63"/>
      <c r="B163" s="67">
        <v>729</v>
      </c>
      <c r="C163" s="68" t="s">
        <v>257</v>
      </c>
      <c r="D163" s="67" t="s">
        <v>133</v>
      </c>
      <c r="E163" s="69" t="s">
        <v>72</v>
      </c>
    </row>
    <row r="164" spans="1:5">
      <c r="A164" s="63"/>
      <c r="B164" s="67">
        <v>730</v>
      </c>
      <c r="C164" s="68" t="s">
        <v>258</v>
      </c>
      <c r="D164" s="67" t="s">
        <v>76</v>
      </c>
      <c r="E164" s="69" t="s">
        <v>72</v>
      </c>
    </row>
    <row r="165" spans="1:5">
      <c r="A165" s="63"/>
      <c r="B165" s="70">
        <v>792</v>
      </c>
      <c r="C165" s="71" t="s">
        <v>259</v>
      </c>
      <c r="D165" s="70" t="s">
        <v>97</v>
      </c>
      <c r="E165" s="72" t="s">
        <v>260</v>
      </c>
    </row>
    <row r="166" spans="1:5">
      <c r="A166" s="63"/>
      <c r="B166" s="67">
        <v>731</v>
      </c>
      <c r="C166" s="68" t="s">
        <v>259</v>
      </c>
      <c r="D166" s="67" t="s">
        <v>76</v>
      </c>
      <c r="E166" s="69" t="s">
        <v>261</v>
      </c>
    </row>
    <row r="167" spans="1:5">
      <c r="A167" s="63"/>
      <c r="B167" s="67">
        <v>732</v>
      </c>
      <c r="C167" s="68" t="s">
        <v>262</v>
      </c>
      <c r="D167" s="67" t="s">
        <v>76</v>
      </c>
      <c r="E167" s="69" t="s">
        <v>72</v>
      </c>
    </row>
    <row r="168" spans="1:5">
      <c r="A168" s="63"/>
      <c r="B168" s="67">
        <v>733</v>
      </c>
      <c r="C168" s="68" t="s">
        <v>263</v>
      </c>
      <c r="D168" s="67" t="s">
        <v>76</v>
      </c>
      <c r="E168" s="69" t="s">
        <v>72</v>
      </c>
    </row>
    <row r="169" spans="1:5">
      <c r="A169" s="63"/>
      <c r="B169" s="67">
        <v>734</v>
      </c>
      <c r="C169" s="68" t="s">
        <v>264</v>
      </c>
      <c r="D169" s="67" t="s">
        <v>133</v>
      </c>
      <c r="E169" s="69" t="s">
        <v>319</v>
      </c>
    </row>
    <row r="170" spans="1:5">
      <c r="A170" s="63"/>
      <c r="B170" s="67">
        <v>735</v>
      </c>
      <c r="C170" s="68" t="s">
        <v>265</v>
      </c>
      <c r="D170" s="67" t="s">
        <v>133</v>
      </c>
      <c r="E170" s="69" t="s">
        <v>72</v>
      </c>
    </row>
    <row r="171" spans="1:5">
      <c r="A171" s="63"/>
      <c r="B171" s="70">
        <v>793</v>
      </c>
      <c r="C171" s="71" t="s">
        <v>266</v>
      </c>
      <c r="D171" s="70" t="s">
        <v>97</v>
      </c>
      <c r="E171" s="72" t="s">
        <v>267</v>
      </c>
    </row>
    <row r="172" spans="1:5">
      <c r="A172" s="63"/>
      <c r="B172" s="67">
        <v>736</v>
      </c>
      <c r="C172" s="68" t="s">
        <v>266</v>
      </c>
      <c r="D172" s="67" t="s">
        <v>133</v>
      </c>
      <c r="E172" s="69" t="s">
        <v>268</v>
      </c>
    </row>
    <row r="173" spans="1:5">
      <c r="A173" s="63"/>
      <c r="B173" s="70">
        <v>794</v>
      </c>
      <c r="C173" s="71" t="s">
        <v>269</v>
      </c>
      <c r="D173" s="70" t="s">
        <v>97</v>
      </c>
      <c r="E173" s="72" t="s">
        <v>270</v>
      </c>
    </row>
    <row r="174" spans="1:5">
      <c r="A174" s="63"/>
      <c r="B174" s="67">
        <v>737</v>
      </c>
      <c r="C174" s="68" t="s">
        <v>269</v>
      </c>
      <c r="D174" s="67" t="s">
        <v>133</v>
      </c>
      <c r="E174" s="69" t="s">
        <v>141</v>
      </c>
    </row>
    <row r="175" spans="1:5">
      <c r="A175" s="63"/>
      <c r="B175" s="67">
        <v>738</v>
      </c>
      <c r="C175" s="68" t="s">
        <v>271</v>
      </c>
      <c r="D175" s="67" t="s">
        <v>76</v>
      </c>
      <c r="E175" s="69" t="s">
        <v>72</v>
      </c>
    </row>
    <row r="176" spans="1:5">
      <c r="A176" s="63"/>
      <c r="B176" s="67">
        <v>739</v>
      </c>
      <c r="C176" s="68" t="s">
        <v>320</v>
      </c>
      <c r="D176" s="67" t="s">
        <v>76</v>
      </c>
      <c r="E176" s="69" t="s">
        <v>72</v>
      </c>
    </row>
    <row r="177" spans="1:5">
      <c r="A177" s="63"/>
      <c r="B177" s="67">
        <v>740</v>
      </c>
      <c r="C177" s="68" t="s">
        <v>272</v>
      </c>
      <c r="D177" s="67" t="s">
        <v>76</v>
      </c>
      <c r="E177" s="69" t="s">
        <v>72</v>
      </c>
    </row>
    <row r="178" spans="1:5">
      <c r="A178" s="63"/>
      <c r="B178" s="67">
        <v>741</v>
      </c>
      <c r="C178" s="68" t="s">
        <v>273</v>
      </c>
      <c r="D178" s="67" t="s">
        <v>76</v>
      </c>
      <c r="E178" s="69" t="s">
        <v>72</v>
      </c>
    </row>
    <row r="179" spans="1:5">
      <c r="A179" s="63"/>
      <c r="B179" s="67">
        <v>742</v>
      </c>
      <c r="C179" s="68" t="s">
        <v>274</v>
      </c>
      <c r="D179" s="67" t="s">
        <v>76</v>
      </c>
      <c r="E179" s="69" t="s">
        <v>72</v>
      </c>
    </row>
    <row r="180" spans="1:5">
      <c r="A180" s="63"/>
      <c r="B180" s="67">
        <v>743</v>
      </c>
      <c r="C180" s="68" t="s">
        <v>275</v>
      </c>
      <c r="D180" s="67" t="s">
        <v>76</v>
      </c>
      <c r="E180" s="69" t="s">
        <v>72</v>
      </c>
    </row>
    <row r="181" spans="1:5">
      <c r="A181" s="63"/>
      <c r="B181" s="67">
        <v>744</v>
      </c>
      <c r="C181" s="68" t="s">
        <v>276</v>
      </c>
      <c r="D181" s="67" t="s">
        <v>133</v>
      </c>
      <c r="E181" s="69" t="s">
        <v>72</v>
      </c>
    </row>
    <row r="182" spans="1:5">
      <c r="A182" s="63"/>
      <c r="B182" s="67">
        <v>745</v>
      </c>
      <c r="C182" s="68" t="s">
        <v>277</v>
      </c>
      <c r="D182" s="67" t="s">
        <v>76</v>
      </c>
      <c r="E182" s="69" t="s">
        <v>72</v>
      </c>
    </row>
    <row r="183" spans="1:5">
      <c r="A183" s="63"/>
      <c r="B183" s="67">
        <v>746</v>
      </c>
      <c r="C183" s="68" t="s">
        <v>278</v>
      </c>
      <c r="D183" s="67" t="s">
        <v>76</v>
      </c>
      <c r="E183" s="69" t="s">
        <v>72</v>
      </c>
    </row>
    <row r="184" spans="1:5">
      <c r="A184" s="63"/>
      <c r="B184" s="64">
        <v>747</v>
      </c>
      <c r="C184" s="68" t="s">
        <v>279</v>
      </c>
      <c r="D184" s="67" t="s">
        <v>76</v>
      </c>
      <c r="E184" s="69" t="s">
        <v>72</v>
      </c>
    </row>
    <row r="185" spans="1:5">
      <c r="A185" s="63"/>
      <c r="B185" s="64">
        <v>748</v>
      </c>
      <c r="C185" s="68" t="s">
        <v>280</v>
      </c>
      <c r="D185" s="67" t="s">
        <v>76</v>
      </c>
      <c r="E185" s="69" t="s">
        <v>72</v>
      </c>
    </row>
    <row r="186" spans="1:5">
      <c r="A186" s="63"/>
      <c r="B186" s="63">
        <v>749</v>
      </c>
      <c r="C186" s="74" t="s">
        <v>332</v>
      </c>
      <c r="D186" s="67" t="s">
        <v>76</v>
      </c>
      <c r="E186" s="75"/>
    </row>
    <row r="187" spans="1:5" ht="21.75" customHeight="1">
      <c r="A187" s="85"/>
      <c r="B187" s="85">
        <v>750</v>
      </c>
      <c r="C187" s="91" t="s">
        <v>134</v>
      </c>
      <c r="D187" s="90" t="s">
        <v>133</v>
      </c>
      <c r="E187" s="92" t="s">
        <v>72</v>
      </c>
    </row>
    <row r="188" spans="1:5" ht="32.25" customHeight="1">
      <c r="A188" s="85" t="s">
        <v>281</v>
      </c>
      <c r="B188" s="93" t="s">
        <v>282</v>
      </c>
      <c r="C188" s="86" t="s">
        <v>281</v>
      </c>
      <c r="D188" s="85" t="s">
        <v>281</v>
      </c>
      <c r="E188" s="87" t="s">
        <v>72</v>
      </c>
    </row>
    <row r="189" spans="1:5">
      <c r="A189" s="24"/>
      <c r="B189" s="24"/>
      <c r="C189" s="25"/>
      <c r="D189" s="24"/>
      <c r="E189" s="26"/>
    </row>
    <row r="190" spans="1:5">
      <c r="A190" s="189" t="s">
        <v>283</v>
      </c>
      <c r="B190" s="189"/>
      <c r="C190" s="189"/>
      <c r="D190" s="189"/>
      <c r="E190" s="189"/>
    </row>
    <row r="191" spans="1:5">
      <c r="A191" s="24"/>
      <c r="B191" s="24"/>
      <c r="C191" s="25"/>
      <c r="D191" s="24"/>
      <c r="E191" s="26"/>
    </row>
  </sheetData>
  <mergeCells count="1">
    <mergeCell ref="A190:E190"/>
  </mergeCells>
  <phoneticPr fontId="6"/>
  <conditionalFormatting sqref="D1:D189">
    <cfRule type="cellIs" dxfId="6" priority="1" stopIfTrue="1" operator="equal">
      <formula>"甲"</formula>
    </cfRule>
    <cfRule type="cellIs" dxfId="5" priority="2" stopIfTrue="1" operator="equal">
      <formula>"乙"</formula>
    </cfRule>
    <cfRule type="cellIs" dxfId="4" priority="3" stopIfTrue="1" operator="equal">
      <formula>"丙"</formula>
    </cfRule>
  </conditionalFormatting>
  <conditionalFormatting sqref="D191">
    <cfRule type="cellIs" dxfId="3" priority="31" stopIfTrue="1" operator="equal">
      <formula>"甲"</formula>
    </cfRule>
    <cfRule type="cellIs" dxfId="2" priority="32" stopIfTrue="1" operator="equal">
      <formula>"乙"</formula>
    </cfRule>
    <cfRule type="cellIs" dxfId="1" priority="33" stopIfTrue="1" operator="equal">
      <formula>"丙"</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8"/>
  <sheetViews>
    <sheetView workbookViewId="0">
      <selection activeCell="E2" sqref="E2:H7"/>
    </sheetView>
  </sheetViews>
  <sheetFormatPr defaultRowHeight="18.75"/>
  <sheetData>
    <row r="1" spans="1:8">
      <c r="A1" s="30"/>
      <c r="B1" s="30"/>
      <c r="C1" s="30"/>
      <c r="D1" s="30"/>
      <c r="E1" s="30"/>
      <c r="F1" s="30"/>
      <c r="G1" s="30"/>
      <c r="H1" s="30"/>
    </row>
    <row r="2" spans="1:8">
      <c r="A2" s="30" t="s">
        <v>284</v>
      </c>
      <c r="B2" s="31" t="s">
        <v>285</v>
      </c>
      <c r="C2" s="31" t="s">
        <v>286</v>
      </c>
      <c r="D2" s="30"/>
      <c r="E2" s="30" t="s">
        <v>287</v>
      </c>
      <c r="F2" s="31" t="s">
        <v>285</v>
      </c>
      <c r="G2" s="31" t="s">
        <v>286</v>
      </c>
      <c r="H2" s="30"/>
    </row>
    <row r="3" spans="1:8">
      <c r="A3" s="30"/>
      <c r="B3" s="32" t="s">
        <v>288</v>
      </c>
      <c r="C3" s="33">
        <v>120000</v>
      </c>
      <c r="D3" s="30"/>
      <c r="E3" s="30"/>
      <c r="F3" s="32" t="s">
        <v>288</v>
      </c>
      <c r="G3" s="33">
        <v>80000</v>
      </c>
      <c r="H3" s="30"/>
    </row>
    <row r="4" spans="1:8">
      <c r="A4" s="30"/>
      <c r="B4" s="32" t="s">
        <v>289</v>
      </c>
      <c r="C4" s="33">
        <v>110000</v>
      </c>
      <c r="D4" s="30"/>
      <c r="E4" s="30"/>
      <c r="F4" s="32" t="s">
        <v>289</v>
      </c>
      <c r="G4" s="33">
        <v>80000</v>
      </c>
      <c r="H4" s="30"/>
    </row>
    <row r="5" spans="1:8">
      <c r="A5" s="30"/>
      <c r="B5" s="32" t="s">
        <v>290</v>
      </c>
      <c r="C5" s="33">
        <v>90000</v>
      </c>
      <c r="D5" s="30"/>
      <c r="E5" s="30"/>
      <c r="F5" s="32" t="s">
        <v>290</v>
      </c>
      <c r="G5" s="33">
        <v>80000</v>
      </c>
      <c r="H5" s="30"/>
    </row>
    <row r="6" spans="1:8">
      <c r="A6" s="30"/>
      <c r="B6" s="32" t="s">
        <v>291</v>
      </c>
      <c r="C6" s="33">
        <v>80000</v>
      </c>
      <c r="D6" s="30"/>
      <c r="E6" s="30"/>
      <c r="F6" s="32" t="s">
        <v>291</v>
      </c>
      <c r="G6" s="33">
        <v>80000</v>
      </c>
      <c r="H6" s="30"/>
    </row>
    <row r="7" spans="1:8">
      <c r="A7" s="30"/>
      <c r="B7" s="32" t="s">
        <v>281</v>
      </c>
      <c r="C7" s="32">
        <v>0</v>
      </c>
      <c r="D7" s="30"/>
      <c r="E7" s="30"/>
      <c r="F7" s="32" t="s">
        <v>281</v>
      </c>
      <c r="G7" s="32">
        <v>0</v>
      </c>
      <c r="H7" s="30"/>
    </row>
    <row r="8" spans="1:8">
      <c r="A8" s="30"/>
      <c r="B8" s="30"/>
      <c r="C8" s="30"/>
      <c r="D8" s="30"/>
      <c r="E8" s="30"/>
      <c r="F8" s="30"/>
      <c r="G8" s="30"/>
      <c r="H8" s="30"/>
    </row>
  </sheetData>
  <phoneticPr fontId="6"/>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B3244-AA0F-4DAF-8F23-6ABC6CC09D90}">
  <sheetPr>
    <tabColor theme="0"/>
  </sheetPr>
  <dimension ref="A2:D40"/>
  <sheetViews>
    <sheetView view="pageBreakPreview" topLeftCell="A22" zoomScale="145" zoomScaleNormal="115" zoomScaleSheetLayoutView="145" workbookViewId="0">
      <selection activeCell="C20" sqref="C20"/>
    </sheetView>
  </sheetViews>
  <sheetFormatPr defaultRowHeight="15"/>
  <cols>
    <col min="1" max="1" width="16.75" style="98" customWidth="1"/>
    <col min="2" max="2" width="21.25" style="98" customWidth="1"/>
    <col min="3" max="3" width="18.625" style="98" customWidth="1"/>
    <col min="4" max="4" width="17.375" style="98" customWidth="1"/>
    <col min="5" max="16384" width="9" style="98"/>
  </cols>
  <sheetData>
    <row r="2" spans="1:4" ht="26.25">
      <c r="A2" s="198" t="s">
        <v>357</v>
      </c>
      <c r="B2" s="199"/>
      <c r="C2" s="199"/>
      <c r="D2" s="199"/>
    </row>
    <row r="4" spans="1:4" ht="24.75" customHeight="1">
      <c r="A4" s="99" t="s">
        <v>358</v>
      </c>
      <c r="B4" s="100"/>
      <c r="C4" s="99" t="s">
        <v>359</v>
      </c>
      <c r="D4" s="101"/>
    </row>
    <row r="5" spans="1:4" ht="24.75" customHeight="1">
      <c r="A5" s="99" t="s">
        <v>360</v>
      </c>
      <c r="B5" s="100"/>
      <c r="C5" s="99" t="s">
        <v>361</v>
      </c>
      <c r="D5" s="101"/>
    </row>
    <row r="7" spans="1:4" ht="30">
      <c r="A7" s="102" t="s">
        <v>362</v>
      </c>
      <c r="B7" s="103" t="s">
        <v>363</v>
      </c>
      <c r="C7" s="104" t="s">
        <v>364</v>
      </c>
      <c r="D7" s="105" t="s">
        <v>365</v>
      </c>
    </row>
    <row r="8" spans="1:4" ht="22.5" customHeight="1">
      <c r="A8" s="100" t="s">
        <v>366</v>
      </c>
      <c r="B8" s="106">
        <v>3</v>
      </c>
      <c r="C8" s="107">
        <v>0</v>
      </c>
      <c r="D8" s="108">
        <f>PRODUCT(B8:C8)</f>
        <v>0</v>
      </c>
    </row>
    <row r="9" spans="1:4" ht="22.5" customHeight="1">
      <c r="A9" s="100" t="s">
        <v>367</v>
      </c>
      <c r="B9" s="106">
        <v>2</v>
      </c>
      <c r="C9" s="107">
        <v>0</v>
      </c>
      <c r="D9" s="108">
        <f>PRODUCT(B9:C9)</f>
        <v>0</v>
      </c>
    </row>
    <row r="10" spans="1:4" ht="22.5" customHeight="1">
      <c r="A10" s="100" t="s">
        <v>368</v>
      </c>
      <c r="B10" s="106">
        <v>1</v>
      </c>
      <c r="C10" s="107">
        <v>0</v>
      </c>
      <c r="D10" s="108">
        <f>PRODUCT(B10:C10)</f>
        <v>0</v>
      </c>
    </row>
    <row r="11" spans="1:4" ht="22.5" customHeight="1">
      <c r="A11" s="100" t="s">
        <v>369</v>
      </c>
      <c r="B11" s="106">
        <v>0</v>
      </c>
      <c r="C11" s="107">
        <v>0</v>
      </c>
      <c r="D11" s="108">
        <f>PRODUCT(B11:C11)</f>
        <v>0</v>
      </c>
    </row>
    <row r="12" spans="1:4" ht="22.5" customHeight="1">
      <c r="A12" s="109"/>
      <c r="B12" s="110" t="s">
        <v>370</v>
      </c>
      <c r="C12" s="111">
        <f>SUM(C8:C11)</f>
        <v>0</v>
      </c>
      <c r="D12" s="112">
        <f>SUM(D8:D11)</f>
        <v>0</v>
      </c>
    </row>
    <row r="13" spans="1:4" ht="10.5" customHeight="1" thickBot="1">
      <c r="B13" s="113"/>
    </row>
    <row r="14" spans="1:4" ht="24.75" customHeight="1" thickBot="1">
      <c r="C14" s="114" t="s">
        <v>371</v>
      </c>
      <c r="D14" s="115"/>
    </row>
    <row r="15" spans="1:4">
      <c r="C15" s="116" t="s">
        <v>372</v>
      </c>
    </row>
    <row r="16" spans="1:4" ht="12" customHeight="1"/>
    <row r="17" spans="1:4" ht="25.5" customHeight="1">
      <c r="A17" s="200" t="s">
        <v>381</v>
      </c>
      <c r="B17" s="191"/>
      <c r="C17" s="191"/>
      <c r="D17" s="191"/>
    </row>
    <row r="18" spans="1:4" ht="36" customHeight="1">
      <c r="A18" s="200" t="s">
        <v>436</v>
      </c>
      <c r="B18" s="200"/>
      <c r="C18" s="200"/>
      <c r="D18" s="200"/>
    </row>
    <row r="19" spans="1:4" ht="12.75" customHeight="1">
      <c r="A19" s="201"/>
      <c r="B19" s="201"/>
      <c r="C19" s="201"/>
      <c r="D19" s="201"/>
    </row>
    <row r="20" spans="1:4" ht="25.5" customHeight="1">
      <c r="A20" s="194" t="s">
        <v>373</v>
      </c>
      <c r="B20" s="194"/>
    </row>
    <row r="21" spans="1:4" ht="19.5" customHeight="1">
      <c r="A21" s="191" t="s">
        <v>374</v>
      </c>
      <c r="B21" s="191"/>
      <c r="C21" s="191"/>
      <c r="D21" s="191"/>
    </row>
    <row r="22" spans="1:4" ht="20.25" customHeight="1">
      <c r="A22" s="190" t="s">
        <v>375</v>
      </c>
      <c r="B22" s="190"/>
      <c r="C22" s="190"/>
      <c r="D22" s="190"/>
    </row>
    <row r="23" spans="1:4">
      <c r="A23" s="117"/>
      <c r="B23" s="117"/>
      <c r="C23" s="117"/>
      <c r="D23" s="117"/>
    </row>
    <row r="24" spans="1:4" ht="18" customHeight="1">
      <c r="A24" s="117" t="s">
        <v>376</v>
      </c>
      <c r="B24" s="117"/>
      <c r="C24" s="117"/>
      <c r="D24" s="117"/>
    </row>
    <row r="25" spans="1:4" ht="18" customHeight="1">
      <c r="A25" s="117" t="s">
        <v>377</v>
      </c>
      <c r="B25" s="117"/>
      <c r="C25" s="117"/>
      <c r="D25" s="117"/>
    </row>
    <row r="26" spans="1:4" ht="18" customHeight="1">
      <c r="A26" s="117" t="s">
        <v>378</v>
      </c>
      <c r="B26" s="117"/>
      <c r="C26" s="117"/>
      <c r="D26" s="117"/>
    </row>
    <row r="27" spans="1:4" ht="18" customHeight="1">
      <c r="A27" s="191" t="s">
        <v>379</v>
      </c>
      <c r="B27" s="191"/>
      <c r="C27" s="191"/>
      <c r="D27" s="191"/>
    </row>
    <row r="28" spans="1:4">
      <c r="A28" s="192"/>
      <c r="B28" s="192"/>
      <c r="C28" s="192"/>
      <c r="D28" s="192"/>
    </row>
    <row r="29" spans="1:4">
      <c r="A29" s="118" t="s">
        <v>380</v>
      </c>
    </row>
    <row r="30" spans="1:4" ht="30">
      <c r="A30" s="102" t="s">
        <v>362</v>
      </c>
      <c r="B30" s="103" t="s">
        <v>363</v>
      </c>
      <c r="C30" s="104" t="s">
        <v>364</v>
      </c>
      <c r="D30" s="105" t="s">
        <v>365</v>
      </c>
    </row>
    <row r="31" spans="1:4" ht="19.5" customHeight="1">
      <c r="A31" s="100" t="s">
        <v>366</v>
      </c>
      <c r="B31" s="106">
        <v>3</v>
      </c>
      <c r="C31" s="111">
        <v>70</v>
      </c>
      <c r="D31" s="112">
        <f>B31*C31</f>
        <v>210</v>
      </c>
    </row>
    <row r="32" spans="1:4" ht="19.5" customHeight="1">
      <c r="A32" s="100" t="s">
        <v>367</v>
      </c>
      <c r="B32" s="106">
        <v>2</v>
      </c>
      <c r="C32" s="111">
        <v>10</v>
      </c>
      <c r="D32" s="112">
        <f>B32*C32</f>
        <v>20</v>
      </c>
    </row>
    <row r="33" spans="1:4" ht="19.5" customHeight="1">
      <c r="A33" s="100" t="s">
        <v>368</v>
      </c>
      <c r="B33" s="106">
        <v>1</v>
      </c>
      <c r="C33" s="111">
        <v>4</v>
      </c>
      <c r="D33" s="112">
        <f>B33*C33</f>
        <v>4</v>
      </c>
    </row>
    <row r="34" spans="1:4" ht="19.5" customHeight="1">
      <c r="A34" s="100" t="s">
        <v>369</v>
      </c>
      <c r="B34" s="106">
        <v>0</v>
      </c>
      <c r="C34" s="111">
        <v>4</v>
      </c>
      <c r="D34" s="112">
        <f>B34*C34</f>
        <v>0</v>
      </c>
    </row>
    <row r="35" spans="1:4" ht="19.5" customHeight="1">
      <c r="A35" s="109"/>
      <c r="B35" s="110" t="s">
        <v>370</v>
      </c>
      <c r="C35" s="111">
        <f>SUM(C31:C34)</f>
        <v>88</v>
      </c>
      <c r="D35" s="112">
        <f>SUM(D31:D34)</f>
        <v>234</v>
      </c>
    </row>
    <row r="36" spans="1:4" ht="15" customHeight="1" thickBot="1">
      <c r="B36" s="113"/>
    </row>
    <row r="37" spans="1:4" ht="19.5" customHeight="1" thickBot="1">
      <c r="C37" s="114" t="s">
        <v>371</v>
      </c>
      <c r="D37" s="119">
        <f>D35/C35</f>
        <v>2.6590909090909092</v>
      </c>
    </row>
    <row r="38" spans="1:4">
      <c r="C38" s="116" t="s">
        <v>372</v>
      </c>
    </row>
    <row r="39" spans="1:4" ht="11.25" customHeight="1">
      <c r="A39" s="193"/>
      <c r="B39" s="194"/>
    </row>
    <row r="40" spans="1:4" ht="18.75" customHeight="1">
      <c r="A40" s="195"/>
      <c r="B40" s="196"/>
      <c r="C40" s="197"/>
      <c r="D40" s="197"/>
    </row>
  </sheetData>
  <mergeCells count="11">
    <mergeCell ref="A21:D21"/>
    <mergeCell ref="A2:D2"/>
    <mergeCell ref="A17:D17"/>
    <mergeCell ref="A18:D18"/>
    <mergeCell ref="A19:D19"/>
    <mergeCell ref="A20:B20"/>
    <mergeCell ref="A22:D22"/>
    <mergeCell ref="A27:D27"/>
    <mergeCell ref="A28:D28"/>
    <mergeCell ref="A39:B39"/>
    <mergeCell ref="A40:D40"/>
  </mergeCells>
  <phoneticPr fontId="6"/>
  <printOptions horizontalCentered="1" verticalCentered="1"/>
  <pageMargins left="1.1811023622047245" right="0.51181102362204722" top="0.31496062992125984" bottom="0.35433070866141736" header="0.23622047244094491" footer="0.31496062992125984"/>
  <pageSetup paperSize="9" scale="103"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E863A-499F-45BF-9CA1-B835730E65E4}">
  <dimension ref="B2:F44"/>
  <sheetViews>
    <sheetView view="pageBreakPreview" zoomScaleNormal="100" zoomScaleSheetLayoutView="100" workbookViewId="0">
      <selection activeCell="B12" sqref="B12"/>
    </sheetView>
  </sheetViews>
  <sheetFormatPr defaultRowHeight="18.75"/>
  <cols>
    <col min="1" max="1" width="4.375" style="120" customWidth="1"/>
    <col min="2" max="2" width="13.75" style="120" customWidth="1"/>
    <col min="3" max="3" width="18.75" style="120" customWidth="1"/>
    <col min="4" max="5" width="9.75" style="120" customWidth="1"/>
    <col min="6" max="6" width="22.5" style="120" customWidth="1"/>
    <col min="7" max="7" width="4.375" style="120" customWidth="1"/>
    <col min="8" max="16384" width="9" style="120"/>
  </cols>
  <sheetData>
    <row r="2" spans="2:6" ht="33">
      <c r="B2" s="218" t="s">
        <v>382</v>
      </c>
      <c r="C2" s="218"/>
      <c r="D2" s="218"/>
      <c r="E2" s="218"/>
      <c r="F2" s="218"/>
    </row>
    <row r="3" spans="2:6" ht="24.75" customHeight="1">
      <c r="B3" s="121" t="s">
        <v>383</v>
      </c>
      <c r="C3" s="122"/>
      <c r="D3" s="219" t="s">
        <v>384</v>
      </c>
      <c r="E3" s="220"/>
      <c r="F3" s="122"/>
    </row>
    <row r="4" spans="2:6" ht="24.75" customHeight="1">
      <c r="B4" s="121" t="s">
        <v>385</v>
      </c>
      <c r="C4" s="122"/>
      <c r="D4" s="219" t="s">
        <v>386</v>
      </c>
      <c r="E4" s="220"/>
      <c r="F4" s="122"/>
    </row>
    <row r="6" spans="2:6">
      <c r="B6" s="211" t="s">
        <v>387</v>
      </c>
      <c r="C6" s="212" t="s">
        <v>388</v>
      </c>
      <c r="D6" s="214" t="s">
        <v>389</v>
      </c>
      <c r="E6" s="211"/>
      <c r="F6" s="212" t="s">
        <v>390</v>
      </c>
    </row>
    <row r="7" spans="2:6">
      <c r="B7" s="211"/>
      <c r="C7" s="213"/>
      <c r="D7" s="216" t="s">
        <v>411</v>
      </c>
      <c r="E7" s="123" t="s">
        <v>391</v>
      </c>
      <c r="F7" s="215"/>
    </row>
    <row r="8" spans="2:6" ht="13.5" customHeight="1">
      <c r="B8" s="211"/>
      <c r="C8" s="213"/>
      <c r="D8" s="217"/>
      <c r="E8" s="124" t="s">
        <v>393</v>
      </c>
      <c r="F8" s="215"/>
    </row>
    <row r="9" spans="2:6" ht="22.5" customHeight="1">
      <c r="B9" s="125" t="s">
        <v>394</v>
      </c>
      <c r="C9" s="126">
        <v>4</v>
      </c>
      <c r="D9" s="127"/>
      <c r="E9" s="128"/>
      <c r="F9" s="129" t="str">
        <f>IF(D9="","",IF(MID($F$3,4,1)="B",D9*C9,(D9+E9)*C9))</f>
        <v/>
      </c>
    </row>
    <row r="10" spans="2:6" ht="22.5" customHeight="1">
      <c r="B10" s="122" t="s">
        <v>395</v>
      </c>
      <c r="C10" s="126">
        <v>3</v>
      </c>
      <c r="D10" s="130"/>
      <c r="E10" s="126"/>
      <c r="F10" s="129" t="str">
        <f>IF(D10="","",IF(MID($F$3,4,1)="B",D10*C10,(D10+E10)*C10))</f>
        <v/>
      </c>
    </row>
    <row r="11" spans="2:6" ht="22.5" customHeight="1">
      <c r="B11" s="122" t="s">
        <v>367</v>
      </c>
      <c r="C11" s="126">
        <v>2</v>
      </c>
      <c r="D11" s="130"/>
      <c r="E11" s="126"/>
      <c r="F11" s="129" t="str">
        <f>IF(D11="","",IF(MID($F$3,4,1)="B",D11*C11,(D11+E11)*C11))</f>
        <v/>
      </c>
    </row>
    <row r="12" spans="2:6" ht="22.5" customHeight="1">
      <c r="B12" s="122" t="s">
        <v>368</v>
      </c>
      <c r="C12" s="126">
        <v>1</v>
      </c>
      <c r="D12" s="130"/>
      <c r="E12" s="126"/>
      <c r="F12" s="129" t="str">
        <f>IF(D12="","",IF(MID($F$3,4,1)="B",D12*C12,(D12+E12)*C12))</f>
        <v/>
      </c>
    </row>
    <row r="13" spans="2:6" ht="22.5" customHeight="1">
      <c r="B13" s="122" t="s">
        <v>369</v>
      </c>
      <c r="C13" s="126">
        <v>0</v>
      </c>
      <c r="D13" s="130"/>
      <c r="E13" s="126"/>
      <c r="F13" s="129" t="str">
        <f>IF(D13="","",IF(MID($F$3,4,1)="B",D13*C13,(D13+E13)*C13))</f>
        <v/>
      </c>
    </row>
    <row r="14" spans="2:6" ht="22.5" customHeight="1">
      <c r="B14" s="131"/>
      <c r="C14" s="126" t="s">
        <v>396</v>
      </c>
      <c r="D14" s="132" t="str">
        <f>IF(SUM(D9:D13)=0,"",SUM(D9:D13))</f>
        <v/>
      </c>
      <c r="E14" s="133" t="str">
        <f>IF(MID($F$3,4,1)="B","入力不要",IF(SUM(E9:E13)=0,"",SUM(E9:E13)))</f>
        <v/>
      </c>
      <c r="F14" s="132" t="str">
        <f>IF(SUM(D14:E14)=0,"",SUM(F9:F13))</f>
        <v/>
      </c>
    </row>
    <row r="15" spans="2:6" ht="10.5" customHeight="1" thickBot="1">
      <c r="C15" s="134"/>
    </row>
    <row r="16" spans="2:6" ht="24.75" customHeight="1" thickBot="1">
      <c r="D16" s="206" t="s">
        <v>397</v>
      </c>
      <c r="E16" s="207"/>
      <c r="F16" s="135" t="str">
        <f>IFERROR(IF(MID(F3,4,1)="B",F14/D14,F14/(D14+E14)),"")</f>
        <v/>
      </c>
    </row>
    <row r="17" spans="2:6">
      <c r="D17" s="136"/>
      <c r="E17" s="136"/>
      <c r="F17" s="136" t="s">
        <v>398</v>
      </c>
    </row>
    <row r="18" spans="2:6" ht="18.75" customHeight="1">
      <c r="B18" s="120" t="s">
        <v>399</v>
      </c>
    </row>
    <row r="19" spans="2:6" s="137" customFormat="1" ht="18.75" customHeight="1">
      <c r="B19" s="137" t="s">
        <v>400</v>
      </c>
      <c r="C19" s="138"/>
      <c r="D19" s="138"/>
      <c r="E19" s="138"/>
      <c r="F19" s="138"/>
    </row>
    <row r="20" spans="2:6" s="137" customFormat="1" ht="18.75" customHeight="1">
      <c r="B20" s="208" t="s">
        <v>410</v>
      </c>
      <c r="C20" s="208"/>
      <c r="D20" s="208"/>
      <c r="E20" s="208"/>
      <c r="F20" s="208"/>
    </row>
    <row r="21" spans="2:6" s="137" customFormat="1" ht="18.75" customHeight="1">
      <c r="B21" s="137" t="s">
        <v>401</v>
      </c>
    </row>
    <row r="22" spans="2:6" s="137" customFormat="1" ht="18.75" customHeight="1">
      <c r="B22" s="137" t="s">
        <v>402</v>
      </c>
    </row>
    <row r="23" spans="2:6" s="137" customFormat="1" ht="18.75" customHeight="1">
      <c r="B23" s="137" t="s">
        <v>403</v>
      </c>
    </row>
    <row r="24" spans="2:6" s="137" customFormat="1" ht="18.75" customHeight="1">
      <c r="B24" s="137" t="s">
        <v>404</v>
      </c>
    </row>
    <row r="25" spans="2:6" s="137" customFormat="1" ht="18.75" customHeight="1">
      <c r="B25" s="137" t="s">
        <v>405</v>
      </c>
    </row>
    <row r="26" spans="2:6" s="137" customFormat="1" ht="18.75" customHeight="1">
      <c r="B26" s="137" t="s">
        <v>406</v>
      </c>
    </row>
    <row r="27" spans="2:6" s="137" customFormat="1" ht="18.75" customHeight="1">
      <c r="B27" s="137" t="s">
        <v>407</v>
      </c>
    </row>
    <row r="28" spans="2:6" s="137" customFormat="1" ht="18.75" customHeight="1"/>
    <row r="29" spans="2:6" s="137" customFormat="1" ht="18.75" customHeight="1">
      <c r="B29" s="209" t="s">
        <v>408</v>
      </c>
      <c r="C29" s="209"/>
      <c r="D29" s="209"/>
      <c r="E29" s="209"/>
      <c r="F29" s="209"/>
    </row>
    <row r="30" spans="2:6" s="137" customFormat="1" ht="18.75" customHeight="1">
      <c r="B30" s="209"/>
      <c r="C30" s="209"/>
      <c r="D30" s="209"/>
      <c r="E30" s="209"/>
      <c r="F30" s="209"/>
    </row>
    <row r="31" spans="2:6">
      <c r="B31" s="210"/>
      <c r="C31" s="210"/>
      <c r="D31" s="210"/>
      <c r="E31" s="210"/>
      <c r="F31" s="210"/>
    </row>
    <row r="32" spans="2:6" s="139" customFormat="1" ht="16.5">
      <c r="B32" s="139" t="s">
        <v>409</v>
      </c>
    </row>
    <row r="33" spans="2:6" s="137" customFormat="1" ht="15.75" customHeight="1">
      <c r="B33" s="211" t="s">
        <v>387</v>
      </c>
      <c r="C33" s="212" t="s">
        <v>388</v>
      </c>
      <c r="D33" s="214" t="s">
        <v>389</v>
      </c>
      <c r="E33" s="211"/>
      <c r="F33" s="212" t="s">
        <v>390</v>
      </c>
    </row>
    <row r="34" spans="2:6" s="137" customFormat="1" ht="15.75" customHeight="1">
      <c r="B34" s="211"/>
      <c r="C34" s="213"/>
      <c r="D34" s="216" t="s">
        <v>391</v>
      </c>
      <c r="E34" s="123" t="s">
        <v>392</v>
      </c>
      <c r="F34" s="215"/>
    </row>
    <row r="35" spans="2:6" s="137" customFormat="1" ht="12" customHeight="1">
      <c r="B35" s="211"/>
      <c r="C35" s="213"/>
      <c r="D35" s="217"/>
      <c r="E35" s="124" t="s">
        <v>393</v>
      </c>
      <c r="F35" s="215"/>
    </row>
    <row r="36" spans="2:6" s="137" customFormat="1" ht="15" customHeight="1">
      <c r="B36" s="140" t="s">
        <v>394</v>
      </c>
      <c r="C36" s="141">
        <v>4</v>
      </c>
      <c r="D36" s="142">
        <v>24</v>
      </c>
      <c r="E36" s="141"/>
      <c r="F36" s="142">
        <f>IF(D36="","",(D36+E36)*C36)</f>
        <v>96</v>
      </c>
    </row>
    <row r="37" spans="2:6" s="137" customFormat="1" ht="15" customHeight="1">
      <c r="B37" s="143" t="s">
        <v>395</v>
      </c>
      <c r="C37" s="144">
        <v>3</v>
      </c>
      <c r="D37" s="145">
        <v>10</v>
      </c>
      <c r="E37" s="144"/>
      <c r="F37" s="142">
        <f>IF(D37="","",(D37+E37)*C37)</f>
        <v>30</v>
      </c>
    </row>
    <row r="38" spans="2:6" s="137" customFormat="1" ht="15" customHeight="1">
      <c r="B38" s="143" t="s">
        <v>367</v>
      </c>
      <c r="C38" s="144">
        <v>2</v>
      </c>
      <c r="D38" s="145">
        <v>6</v>
      </c>
      <c r="E38" s="144"/>
      <c r="F38" s="142">
        <f>IF(D38="","",(D38+E38)*C38)</f>
        <v>12</v>
      </c>
    </row>
    <row r="39" spans="2:6" s="137" customFormat="1" ht="15" customHeight="1">
      <c r="B39" s="143" t="s">
        <v>368</v>
      </c>
      <c r="C39" s="144">
        <v>1</v>
      </c>
      <c r="D39" s="145">
        <v>2</v>
      </c>
      <c r="E39" s="144"/>
      <c r="F39" s="142">
        <f>IF(D39="","",(D39+E39)*C39)</f>
        <v>2</v>
      </c>
    </row>
    <row r="40" spans="2:6" s="137" customFormat="1" ht="15" customHeight="1">
      <c r="B40" s="143" t="s">
        <v>369</v>
      </c>
      <c r="C40" s="144">
        <v>0</v>
      </c>
      <c r="D40" s="145">
        <v>2</v>
      </c>
      <c r="E40" s="144"/>
      <c r="F40" s="142">
        <f>IF(D40="","",(D40+E40)*C40)</f>
        <v>0</v>
      </c>
    </row>
    <row r="41" spans="2:6" s="137" customFormat="1" ht="15" customHeight="1">
      <c r="B41" s="146"/>
      <c r="C41" s="144" t="s">
        <v>396</v>
      </c>
      <c r="D41" s="147">
        <f>IF(SUM(D36:D40)=0,"",SUM(D36:D40))</f>
        <v>44</v>
      </c>
      <c r="E41" s="148" t="str">
        <f>IF(MID($F$3,4,1)="B","入力不要",IF(SUM(E36:E40)=0,"",SUM(E36:E40)))</f>
        <v/>
      </c>
      <c r="F41" s="147">
        <f>IF(SUM(D41:E41)=0,"",SUM(F36:F40))</f>
        <v>140</v>
      </c>
    </row>
    <row r="42" spans="2:6" s="137" customFormat="1" ht="10.5" customHeight="1" thickBot="1">
      <c r="C42" s="149"/>
    </row>
    <row r="43" spans="2:6" s="137" customFormat="1" ht="18" customHeight="1" thickBot="1">
      <c r="D43" s="202" t="s">
        <v>397</v>
      </c>
      <c r="E43" s="203"/>
      <c r="F43" s="135">
        <f>IFERROR(F41/(D41+E41),IFERROR(F41/D41,""))</f>
        <v>3.1818181818181817</v>
      </c>
    </row>
    <row r="44" spans="2:6" ht="18.75" customHeight="1">
      <c r="B44" s="204"/>
      <c r="C44" s="204"/>
      <c r="D44" s="205"/>
      <c r="E44" s="205"/>
      <c r="F44" s="205"/>
    </row>
  </sheetData>
  <mergeCells count="19">
    <mergeCell ref="B2:F2"/>
    <mergeCell ref="D3:E3"/>
    <mergeCell ref="D4:E4"/>
    <mergeCell ref="B6:B8"/>
    <mergeCell ref="C6:C8"/>
    <mergeCell ref="D6:E6"/>
    <mergeCell ref="F6:F8"/>
    <mergeCell ref="D7:D8"/>
    <mergeCell ref="D43:E43"/>
    <mergeCell ref="B44:F44"/>
    <mergeCell ref="D16:E16"/>
    <mergeCell ref="B20:F20"/>
    <mergeCell ref="B29:F30"/>
    <mergeCell ref="B31:F31"/>
    <mergeCell ref="B33:B35"/>
    <mergeCell ref="C33:C35"/>
    <mergeCell ref="D33:E33"/>
    <mergeCell ref="F33:F35"/>
    <mergeCell ref="D34:D35"/>
  </mergeCells>
  <phoneticPr fontId="6"/>
  <conditionalFormatting sqref="E9:E14">
    <cfRule type="expression" dxfId="0" priority="1">
      <formula>"IF(MID($F$3,4,1))=""B"""</formula>
    </cfRule>
  </conditionalFormatting>
  <pageMargins left="0.7" right="0.7" top="0.75" bottom="0.75" header="0.3" footer="0.3"/>
  <pageSetup paperSize="9" scale="9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59A2E-DB6E-4C23-8D1E-34B69858C708}">
  <sheetPr>
    <tabColor theme="0"/>
    <pageSetUpPr fitToPage="1"/>
  </sheetPr>
  <dimension ref="A1:AP37"/>
  <sheetViews>
    <sheetView view="pageBreakPreview" topLeftCell="A4" zoomScale="70" zoomScaleNormal="100" zoomScaleSheetLayoutView="70" workbookViewId="0">
      <selection activeCell="H35" sqref="H35"/>
    </sheetView>
  </sheetViews>
  <sheetFormatPr defaultColWidth="3.625" defaultRowHeight="39.950000000000003" customHeight="1"/>
  <cols>
    <col min="1" max="4" width="3.625" style="150"/>
    <col min="5" max="5" width="3.625" style="150" customWidth="1"/>
    <col min="6" max="16384" width="3.625" style="150"/>
  </cols>
  <sheetData>
    <row r="1" spans="1:42" ht="20.100000000000001" customHeight="1">
      <c r="G1" s="151"/>
      <c r="H1" s="151"/>
      <c r="I1" s="151"/>
      <c r="J1" s="151"/>
      <c r="K1" s="151"/>
      <c r="L1" s="151"/>
      <c r="M1" s="151"/>
      <c r="N1" s="151"/>
      <c r="O1" s="151"/>
      <c r="P1" s="151"/>
      <c r="Q1" s="151"/>
      <c r="R1" s="151"/>
      <c r="S1" s="151"/>
      <c r="T1" s="151"/>
      <c r="U1" s="151"/>
      <c r="V1" s="151"/>
      <c r="W1" s="151"/>
      <c r="X1" s="151"/>
      <c r="Y1" s="152"/>
    </row>
    <row r="2" spans="1:42" ht="20.100000000000001" customHeight="1">
      <c r="G2" s="151"/>
      <c r="H2" s="151"/>
      <c r="I2" s="151"/>
      <c r="J2" s="151"/>
      <c r="K2" s="151"/>
      <c r="L2" s="151"/>
      <c r="M2" s="151"/>
      <c r="N2" s="151"/>
      <c r="O2" s="151"/>
      <c r="P2" s="151"/>
      <c r="Q2" s="151"/>
      <c r="R2" s="151"/>
      <c r="S2" s="151"/>
      <c r="T2" s="151"/>
      <c r="U2" s="151"/>
      <c r="V2" s="151"/>
      <c r="W2" s="151"/>
      <c r="X2" s="151"/>
      <c r="Y2" s="152"/>
    </row>
    <row r="3" spans="1:42" ht="20.100000000000001" customHeight="1">
      <c r="G3" s="151"/>
      <c r="H3" s="151"/>
      <c r="I3" s="151"/>
      <c r="J3" s="151"/>
      <c r="K3" s="151"/>
      <c r="L3" s="151"/>
      <c r="M3" s="151"/>
      <c r="N3" s="151"/>
      <c r="O3" s="151"/>
      <c r="P3" s="151"/>
      <c r="Q3" s="151"/>
      <c r="R3" s="151"/>
      <c r="S3" s="151"/>
      <c r="T3" s="151"/>
      <c r="U3" s="151"/>
      <c r="V3" s="151"/>
      <c r="W3" s="151"/>
      <c r="X3" s="151"/>
      <c r="Y3" s="152"/>
    </row>
    <row r="4" spans="1:42" ht="20.100000000000001" customHeight="1">
      <c r="G4" s="151"/>
      <c r="H4" s="151"/>
      <c r="I4" s="151"/>
      <c r="J4" s="151"/>
      <c r="K4" s="151"/>
      <c r="L4" s="151"/>
      <c r="M4" s="151"/>
      <c r="N4" s="151"/>
      <c r="O4" s="151"/>
      <c r="P4" s="151"/>
      <c r="Q4" s="151"/>
      <c r="R4" s="151"/>
      <c r="S4" s="151"/>
      <c r="T4" s="153"/>
      <c r="U4" s="153"/>
      <c r="V4" s="153"/>
      <c r="W4" s="154"/>
    </row>
    <row r="5" spans="1:42" s="155" customFormat="1" ht="20.25">
      <c r="A5" s="228" t="s">
        <v>412</v>
      </c>
      <c r="B5" s="228"/>
      <c r="C5" s="228"/>
      <c r="D5" s="228"/>
      <c r="E5" s="228"/>
      <c r="F5" s="228"/>
      <c r="G5" s="228"/>
      <c r="H5" s="228"/>
      <c r="I5" s="228"/>
      <c r="J5" s="228"/>
      <c r="K5" s="228"/>
      <c r="L5" s="228"/>
      <c r="M5" s="228"/>
      <c r="N5" s="228"/>
      <c r="O5" s="228"/>
      <c r="P5" s="228"/>
      <c r="Q5" s="228"/>
      <c r="R5" s="228"/>
      <c r="S5" s="228"/>
      <c r="T5" s="228"/>
      <c r="U5" s="228"/>
      <c r="V5" s="228"/>
      <c r="W5" s="228"/>
      <c r="X5" s="228"/>
    </row>
    <row r="6" spans="1:42" s="155" customFormat="1" ht="20.25">
      <c r="A6" s="228" t="s">
        <v>413</v>
      </c>
      <c r="B6" s="228"/>
      <c r="C6" s="228"/>
      <c r="D6" s="228"/>
      <c r="E6" s="228"/>
      <c r="F6" s="228"/>
      <c r="G6" s="228"/>
      <c r="H6" s="228"/>
      <c r="I6" s="228"/>
      <c r="J6" s="228"/>
      <c r="K6" s="228"/>
      <c r="L6" s="228"/>
      <c r="M6" s="228"/>
      <c r="N6" s="228"/>
      <c r="O6" s="228"/>
      <c r="P6" s="228"/>
      <c r="Q6" s="228"/>
      <c r="R6" s="228"/>
      <c r="S6" s="228"/>
      <c r="T6" s="228"/>
      <c r="U6" s="228"/>
      <c r="V6" s="228"/>
      <c r="W6" s="228"/>
      <c r="X6" s="228"/>
    </row>
    <row r="7" spans="1:42" s="156" customFormat="1" ht="19.5" customHeight="1">
      <c r="E7" s="157"/>
      <c r="F7" s="158"/>
      <c r="L7" s="158"/>
    </row>
    <row r="8" spans="1:42" s="156" customFormat="1" ht="19.5" customHeight="1">
      <c r="E8" s="157"/>
      <c r="F8" s="158"/>
      <c r="L8" s="158"/>
    </row>
    <row r="9" spans="1:42" s="156" customFormat="1" ht="19.5" customHeight="1">
      <c r="E9" s="157"/>
      <c r="F9" s="158"/>
      <c r="L9" s="158"/>
    </row>
    <row r="10" spans="1:42" s="156" customFormat="1" ht="20.100000000000001" customHeight="1">
      <c r="B10" s="229" t="s">
        <v>414</v>
      </c>
      <c r="C10" s="229"/>
      <c r="D10" s="229"/>
      <c r="E10" s="229"/>
      <c r="F10" s="229"/>
      <c r="G10" s="229"/>
      <c r="H10" s="229"/>
      <c r="I10" s="229"/>
      <c r="J10" s="229"/>
      <c r="K10" s="229"/>
      <c r="L10" s="229"/>
      <c r="M10" s="229"/>
      <c r="N10" s="229"/>
      <c r="O10" s="229"/>
      <c r="P10" s="229"/>
      <c r="Q10" s="229"/>
      <c r="R10" s="229"/>
      <c r="S10" s="229"/>
      <c r="T10" s="229"/>
      <c r="U10" s="229"/>
      <c r="V10" s="229"/>
      <c r="W10" s="229"/>
    </row>
    <row r="11" spans="1:42" ht="20.100000000000001" customHeight="1">
      <c r="B11" s="229"/>
      <c r="C11" s="229"/>
      <c r="D11" s="229"/>
      <c r="E11" s="229"/>
      <c r="F11" s="229"/>
      <c r="G11" s="229"/>
      <c r="H11" s="229"/>
      <c r="I11" s="229"/>
      <c r="J11" s="229"/>
      <c r="K11" s="229"/>
      <c r="L11" s="229"/>
      <c r="M11" s="229"/>
      <c r="N11" s="229"/>
      <c r="O11" s="229"/>
      <c r="P11" s="229"/>
      <c r="Q11" s="229"/>
      <c r="R11" s="229"/>
      <c r="S11" s="229"/>
      <c r="T11" s="229"/>
      <c r="U11" s="229"/>
      <c r="V11" s="229"/>
      <c r="W11" s="229"/>
    </row>
    <row r="12" spans="1:42" s="156" customFormat="1" ht="20.100000000000001" customHeight="1">
      <c r="B12" s="159"/>
      <c r="C12" s="159"/>
      <c r="D12" s="159"/>
      <c r="E12" s="160"/>
      <c r="F12" s="158"/>
      <c r="L12" s="158"/>
    </row>
    <row r="13" spans="1:42" s="156" customFormat="1" ht="20.100000000000001" customHeight="1">
      <c r="E13" s="157"/>
      <c r="F13" s="158"/>
      <c r="L13" s="158"/>
    </row>
    <row r="14" spans="1:42" s="161" customFormat="1" ht="30" customHeight="1">
      <c r="B14" s="223" t="s">
        <v>415</v>
      </c>
      <c r="C14" s="223"/>
      <c r="D14" s="223"/>
      <c r="E14" s="162" t="s">
        <v>416</v>
      </c>
      <c r="F14" s="230"/>
      <c r="G14" s="230"/>
      <c r="H14" s="230"/>
      <c r="I14" s="230"/>
      <c r="J14" s="230"/>
      <c r="K14" s="230"/>
      <c r="L14" s="230"/>
      <c r="M14" s="230"/>
      <c r="N14" s="162"/>
      <c r="O14" s="162"/>
      <c r="P14" s="162"/>
      <c r="Q14" s="162"/>
      <c r="R14" s="162"/>
      <c r="S14" s="162"/>
      <c r="T14" s="162"/>
      <c r="U14" s="162"/>
      <c r="V14" s="162"/>
      <c r="W14" s="162"/>
    </row>
    <row r="15" spans="1:42" s="156" customFormat="1" ht="30" customHeight="1">
      <c r="B15" s="159"/>
      <c r="C15" s="159"/>
      <c r="D15" s="159"/>
      <c r="E15" s="160"/>
      <c r="K15" s="158"/>
      <c r="L15" s="158"/>
      <c r="M15" s="158"/>
      <c r="N15" s="158"/>
      <c r="O15" s="158"/>
      <c r="P15" s="158"/>
      <c r="Q15" s="158"/>
      <c r="R15" s="158"/>
      <c r="S15" s="158"/>
      <c r="T15" s="158"/>
      <c r="U15" s="158"/>
      <c r="V15" s="158"/>
      <c r="W15" s="158"/>
    </row>
    <row r="16" spans="1:42" s="161" customFormat="1" ht="30" customHeight="1">
      <c r="B16" s="222" t="s">
        <v>417</v>
      </c>
      <c r="C16" s="223"/>
      <c r="D16" s="223"/>
      <c r="E16" s="162" t="s">
        <v>416</v>
      </c>
      <c r="F16" s="231"/>
      <c r="G16" s="231"/>
      <c r="H16" s="231"/>
      <c r="I16" s="231"/>
      <c r="J16" s="231"/>
      <c r="K16" s="231"/>
      <c r="L16" s="231"/>
      <c r="M16" s="231"/>
      <c r="N16" s="231"/>
      <c r="O16" s="231"/>
      <c r="P16" s="231"/>
      <c r="Q16" s="231"/>
      <c r="R16" s="231"/>
      <c r="S16" s="231"/>
      <c r="T16" s="231"/>
      <c r="U16" s="231"/>
      <c r="V16" s="231"/>
      <c r="W16" s="231"/>
      <c r="AC16" s="163"/>
      <c r="AD16" s="163"/>
      <c r="AE16" s="156"/>
      <c r="AF16" s="156"/>
      <c r="AG16" s="159"/>
      <c r="AH16" s="157"/>
      <c r="AI16" s="160"/>
      <c r="AJ16" s="156"/>
      <c r="AK16" s="156"/>
      <c r="AL16" s="156"/>
      <c r="AM16" s="156"/>
      <c r="AN16" s="156"/>
      <c r="AO16" s="156"/>
      <c r="AP16" s="156"/>
    </row>
    <row r="17" spans="2:42" s="156" customFormat="1" ht="30" customHeight="1">
      <c r="B17" s="159"/>
      <c r="C17" s="159"/>
      <c r="D17" s="159"/>
      <c r="E17" s="160"/>
    </row>
    <row r="18" spans="2:42" s="161" customFormat="1" ht="30" customHeight="1">
      <c r="B18" s="222" t="s">
        <v>418</v>
      </c>
      <c r="C18" s="223"/>
      <c r="D18" s="223"/>
      <c r="E18" s="162" t="s">
        <v>416</v>
      </c>
      <c r="F18" s="224"/>
      <c r="G18" s="224"/>
      <c r="H18" s="224"/>
      <c r="I18" s="224"/>
      <c r="J18" s="224"/>
      <c r="K18" s="225" t="s">
        <v>419</v>
      </c>
      <c r="L18" s="226"/>
      <c r="M18" s="226"/>
      <c r="N18" s="224"/>
      <c r="O18" s="224"/>
      <c r="P18" s="224"/>
      <c r="Q18" s="224"/>
      <c r="R18" s="224"/>
      <c r="S18" s="224"/>
      <c r="T18" s="224"/>
      <c r="U18" s="224"/>
      <c r="V18" s="226" t="s">
        <v>420</v>
      </c>
      <c r="W18" s="226"/>
      <c r="AC18" s="163"/>
      <c r="AD18" s="163"/>
      <c r="AE18" s="156"/>
      <c r="AF18" s="156"/>
      <c r="AG18" s="159"/>
      <c r="AH18" s="157"/>
      <c r="AI18" s="160"/>
      <c r="AJ18" s="156"/>
      <c r="AK18" s="156"/>
      <c r="AL18" s="156"/>
      <c r="AM18" s="156"/>
      <c r="AN18" s="156"/>
      <c r="AO18" s="156"/>
      <c r="AP18" s="156"/>
    </row>
    <row r="19" spans="2:42" s="156" customFormat="1" ht="30" customHeight="1">
      <c r="B19" s="159"/>
      <c r="C19" s="159"/>
      <c r="D19" s="159"/>
      <c r="E19" s="160"/>
    </row>
    <row r="20" spans="2:42" s="161" customFormat="1" ht="30" customHeight="1">
      <c r="B20" s="222" t="s">
        <v>421</v>
      </c>
      <c r="C20" s="223"/>
      <c r="D20" s="223"/>
      <c r="E20" s="162" t="s">
        <v>416</v>
      </c>
      <c r="F20" s="224"/>
      <c r="G20" s="224"/>
      <c r="H20" s="224"/>
      <c r="I20" s="224"/>
      <c r="J20" s="224"/>
      <c r="K20" s="224"/>
      <c r="L20" s="224"/>
      <c r="M20" s="164" t="s">
        <v>422</v>
      </c>
      <c r="N20" s="165"/>
      <c r="O20" s="165"/>
      <c r="P20" s="227"/>
      <c r="Q20" s="227"/>
      <c r="R20" s="164" t="s">
        <v>423</v>
      </c>
      <c r="S20" s="166"/>
      <c r="T20" s="166"/>
      <c r="U20" s="166"/>
      <c r="V20" s="166"/>
      <c r="W20" s="166"/>
      <c r="X20" s="166"/>
      <c r="Y20" s="166"/>
    </row>
    <row r="21" spans="2:42" s="156" customFormat="1" ht="20.100000000000001" customHeight="1">
      <c r="B21" s="159"/>
      <c r="C21" s="159"/>
      <c r="D21" s="159"/>
      <c r="E21" s="160"/>
      <c r="F21" s="158"/>
      <c r="L21" s="158"/>
    </row>
    <row r="22" spans="2:42" s="156" customFormat="1" ht="20.100000000000001" customHeight="1">
      <c r="B22" s="159"/>
      <c r="C22" s="159"/>
      <c r="D22" s="159"/>
      <c r="E22" s="160"/>
      <c r="F22" s="158"/>
      <c r="L22" s="158"/>
    </row>
    <row r="23" spans="2:42" s="156" customFormat="1" ht="20.100000000000001" customHeight="1">
      <c r="B23" s="159"/>
      <c r="C23" s="159"/>
      <c r="D23" s="159"/>
      <c r="E23" s="160"/>
      <c r="F23" s="158"/>
      <c r="L23" s="158"/>
    </row>
    <row r="24" spans="2:42" s="156" customFormat="1" ht="20.100000000000001" customHeight="1">
      <c r="B24" s="159"/>
      <c r="C24" s="159"/>
      <c r="D24" s="159"/>
      <c r="E24" s="160"/>
      <c r="F24" s="158"/>
      <c r="L24" s="158"/>
      <c r="Q24" s="221"/>
      <c r="R24" s="221"/>
      <c r="S24" s="168" t="s">
        <v>424</v>
      </c>
      <c r="T24" s="167"/>
      <c r="U24" s="168" t="s">
        <v>425</v>
      </c>
      <c r="V24" s="167"/>
      <c r="W24" s="168" t="s">
        <v>426</v>
      </c>
    </row>
    <row r="25" spans="2:42" s="156" customFormat="1" ht="20.100000000000001" customHeight="1">
      <c r="B25" s="159"/>
      <c r="C25" s="159"/>
      <c r="D25" s="159"/>
      <c r="E25" s="160"/>
      <c r="F25" s="158"/>
      <c r="L25" s="158"/>
      <c r="Q25" s="167"/>
      <c r="R25" s="168"/>
      <c r="S25" s="167"/>
      <c r="T25" s="168"/>
      <c r="U25" s="167"/>
      <c r="V25" s="168"/>
    </row>
    <row r="26" spans="2:42" ht="20.100000000000001" customHeight="1"/>
    <row r="27" spans="2:42" s="161" customFormat="1" ht="39.950000000000003" customHeight="1">
      <c r="I27" s="169"/>
      <c r="J27" s="170" t="s">
        <v>427</v>
      </c>
      <c r="K27" s="170"/>
      <c r="L27" s="170"/>
      <c r="M27" s="170"/>
      <c r="N27" s="171"/>
      <c r="O27" s="170"/>
      <c r="P27" s="171"/>
      <c r="Q27" s="171"/>
      <c r="R27" s="171"/>
      <c r="S27" s="171"/>
      <c r="T27" s="171"/>
      <c r="U27" s="171"/>
      <c r="V27" s="171"/>
      <c r="W27" s="171"/>
    </row>
    <row r="28" spans="2:42" ht="20.100000000000001" customHeight="1"/>
    <row r="29" spans="2:42" s="156" customFormat="1" ht="20.100000000000001" customHeight="1">
      <c r="B29" s="159"/>
      <c r="C29" s="159"/>
      <c r="D29" s="159"/>
      <c r="E29" s="160"/>
      <c r="F29" s="158"/>
      <c r="L29" s="158"/>
    </row>
    <row r="30" spans="2:42" s="156" customFormat="1" ht="20.100000000000001" customHeight="1">
      <c r="B30" s="159"/>
      <c r="C30" s="159"/>
      <c r="D30" s="159"/>
      <c r="E30" s="160"/>
      <c r="F30" s="158"/>
      <c r="L30" s="158"/>
    </row>
    <row r="31" spans="2:42" s="156" customFormat="1" ht="20.100000000000001" customHeight="1">
      <c r="B31" s="159"/>
      <c r="C31" s="159"/>
      <c r="D31" s="159"/>
      <c r="E31" s="160"/>
      <c r="F31" s="158"/>
      <c r="L31" s="158"/>
    </row>
    <row r="32" spans="2:42" s="156" customFormat="1" ht="20.100000000000001" customHeight="1">
      <c r="B32" s="159"/>
      <c r="C32" s="159"/>
      <c r="D32" s="159"/>
      <c r="E32" s="160"/>
      <c r="F32" s="158"/>
      <c r="L32" s="158"/>
    </row>
    <row r="33" spans="2:12" s="156" customFormat="1" ht="20.100000000000001" customHeight="1">
      <c r="B33" s="159"/>
      <c r="C33" s="159"/>
      <c r="D33" s="159"/>
      <c r="E33" s="160"/>
      <c r="F33" s="158"/>
      <c r="L33" s="158"/>
    </row>
    <row r="34" spans="2:12" s="156" customFormat="1" ht="20.100000000000001" customHeight="1">
      <c r="B34" s="159"/>
      <c r="C34" s="159"/>
      <c r="D34" s="159"/>
      <c r="E34" s="160"/>
      <c r="F34" s="158"/>
      <c r="L34" s="158"/>
    </row>
    <row r="35" spans="2:12" ht="20.100000000000001" customHeight="1"/>
    <row r="36" spans="2:12" ht="20.100000000000001" customHeight="1"/>
    <row r="37" spans="2:12" ht="20.100000000000001" customHeight="1"/>
  </sheetData>
  <mergeCells count="16">
    <mergeCell ref="V18:W18"/>
    <mergeCell ref="B20:D20"/>
    <mergeCell ref="F20:L20"/>
    <mergeCell ref="P20:Q20"/>
    <mergeCell ref="A5:X5"/>
    <mergeCell ref="A6:X6"/>
    <mergeCell ref="B10:W11"/>
    <mergeCell ref="B14:D14"/>
    <mergeCell ref="F14:M14"/>
    <mergeCell ref="B16:D16"/>
    <mergeCell ref="F16:W16"/>
    <mergeCell ref="Q24:R24"/>
    <mergeCell ref="B18:D18"/>
    <mergeCell ref="F18:J18"/>
    <mergeCell ref="K18:M18"/>
    <mergeCell ref="N18:U18"/>
  </mergeCells>
  <phoneticPr fontId="6"/>
  <dataValidations count="1">
    <dataValidation type="list" allowBlank="1" showInputMessage="1" showErrorMessage="1" prompt="選択してください" sqref="F20:L20" xr:uid="{8881C4EF-FD36-4768-B42E-5D55F37A4976}">
      <formula1>"学士,博士前期（修士）,博士後期"</formula1>
    </dataValidation>
  </dataValidations>
  <pageMargins left="0.78740157480314965" right="0.78740157480314965" top="0.39370078740157483" bottom="0.39370078740157483" header="0.39370078740157483" footer="0.31496062992125984"/>
  <pageSetup paperSize="9" scale="90" fitToHeight="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1. 登録データ</vt:lpstr>
      <vt:lpstr>2. 国・地域コード</vt:lpstr>
      <vt:lpstr>3. 奨学金区分</vt:lpstr>
      <vt:lpstr>4. 成績計算表(満点3.00)</vt:lpstr>
      <vt:lpstr>5.成績計算（GPA）(満点4.00) </vt:lpstr>
      <vt:lpstr>6. 申立書</vt:lpstr>
      <vt:lpstr>'4. 成績計算表(満点3.00)'!Print_Area</vt:lpstr>
      <vt:lpstr>'5.成績計算（GPA）(満点4.00) '!Print_Area</vt:lpstr>
      <vt:lpstr>'6. 申立書'!Print_Area</vt:lpstr>
    </vt:vector>
  </TitlesOfParts>
  <Company>東北大学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東北大学</dc:creator>
  <cp:lastModifiedBy>阿部　泰知</cp:lastModifiedBy>
  <cp:lastPrinted>2025-04-14T00:31:28Z</cp:lastPrinted>
  <dcterms:created xsi:type="dcterms:W3CDTF">2021-03-10T07:38:42Z</dcterms:created>
  <dcterms:modified xsi:type="dcterms:W3CDTF">2025-04-14T05:40:48Z</dcterms:modified>
</cp:coreProperties>
</file>